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obodan\Desktop\2025 JAVNE NABAVKE\Termički omotač zgrade opštine\"/>
    </mc:Choice>
  </mc:AlternateContent>
  <bookViews>
    <workbookView xWindow="0" yWindow="0" windowWidth="20490" windowHeight="7650"/>
  </bookViews>
  <sheets>
    <sheet name="Table 1" sheetId="1" r:id="rId1"/>
    <sheet name="Sheet1" sheetId="2" r:id="rId2"/>
  </sheets>
  <definedNames>
    <definedName name="_xlnm.Print_Area" localSheetId="0">'Table 1'!$A$1:$N$130</definedName>
  </definedNames>
  <calcPr calcId="162913"/>
</workbook>
</file>

<file path=xl/calcChain.xml><?xml version="1.0" encoding="utf-8"?>
<calcChain xmlns="http://schemas.openxmlformats.org/spreadsheetml/2006/main">
  <c r="K114" i="1" l="1"/>
  <c r="K115" i="1" s="1"/>
  <c r="K117" i="1" s="1"/>
  <c r="K121" i="1" l="1"/>
  <c r="K46" i="1"/>
  <c r="K123" i="1" l="1"/>
  <c r="K124" i="1" s="1"/>
  <c r="F44" i="1" l="1"/>
  <c r="F42" i="1"/>
  <c r="K36" i="1"/>
  <c r="K19" i="1"/>
  <c r="K18" i="1"/>
  <c r="K94" i="1" l="1"/>
  <c r="K88" i="1"/>
  <c r="K86" i="1"/>
  <c r="K84" i="1"/>
  <c r="K83" i="1"/>
  <c r="K77" i="1"/>
  <c r="K76" i="1"/>
  <c r="K74" i="1"/>
  <c r="K72" i="1"/>
  <c r="K71" i="1"/>
  <c r="K70" i="1"/>
  <c r="K69" i="1"/>
  <c r="K68" i="1"/>
  <c r="K67" i="1"/>
  <c r="K66" i="1"/>
  <c r="K65" i="1"/>
  <c r="K64" i="1"/>
  <c r="K63" i="1"/>
  <c r="K62" i="1"/>
  <c r="K61" i="1"/>
  <c r="K59" i="1"/>
  <c r="K58" i="1"/>
  <c r="K57" i="1"/>
  <c r="K56" i="1"/>
  <c r="K55" i="1"/>
  <c r="K54" i="1"/>
  <c r="K53" i="1"/>
  <c r="K52" i="1"/>
  <c r="K44" i="1"/>
  <c r="K42" i="1"/>
  <c r="K40" i="1"/>
  <c r="K38" i="1"/>
  <c r="K35" i="1"/>
  <c r="K33" i="1"/>
  <c r="K31" i="1"/>
  <c r="K30" i="1"/>
  <c r="K29" i="1"/>
  <c r="K28" i="1"/>
  <c r="K27" i="1"/>
  <c r="K26" i="1"/>
  <c r="K25" i="1"/>
  <c r="K24" i="1"/>
  <c r="K23" i="1"/>
  <c r="K22" i="1"/>
  <c r="K21" i="1"/>
  <c r="K17" i="1"/>
  <c r="K16" i="1"/>
  <c r="K9" i="1"/>
  <c r="K7" i="1"/>
  <c r="K47" i="1" l="1"/>
  <c r="K102" i="1" s="1"/>
  <c r="K78" i="1"/>
  <c r="K103" i="1" s="1"/>
  <c r="K89" i="1"/>
  <c r="K104" i="1" s="1"/>
  <c r="K10" i="1"/>
  <c r="K101" i="1" s="1"/>
  <c r="K95" i="1"/>
  <c r="K105" i="1" s="1"/>
  <c r="K106" i="1" l="1"/>
  <c r="K108" i="1" s="1"/>
  <c r="K109" i="1" s="1"/>
  <c r="K97" i="1"/>
</calcChain>
</file>

<file path=xl/sharedStrings.xml><?xml version="1.0" encoding="utf-8"?>
<sst xmlns="http://schemas.openxmlformats.org/spreadsheetml/2006/main" count="199" uniqueCount="102">
  <si>
    <t>UKUPNO 3:</t>
  </si>
  <si>
    <t xml:space="preserve">Lokacija: KP br. 605 KO MALI ZVORNIK, ul. Kralja Petra I br.38 </t>
  </si>
  <si>
    <t xml:space="preserve">GRAĐEVINSKA STOLARIJA </t>
  </si>
  <si>
    <r>
      <rPr>
        <sz val="9"/>
        <rFont val="Microsoft Sans Serif"/>
      </rPr>
      <t xml:space="preserve"> </t>
    </r>
  </si>
  <si>
    <r>
      <rPr>
        <b/>
        <sz val="10"/>
        <rFont val="Arial"/>
        <family val="2"/>
        <charset val="238"/>
      </rPr>
      <t>PREDMER I PREDRAČUN RADOVA</t>
    </r>
  </si>
  <si>
    <r>
      <rPr>
        <b/>
        <sz val="10"/>
        <color rgb="FF000000"/>
        <rFont val="Arial"/>
        <family val="2"/>
        <charset val="238"/>
      </rPr>
      <t>PRIPREMNO ZAVRŠNI RADOVI</t>
    </r>
  </si>
  <si>
    <t>r.b.</t>
  </si>
  <si>
    <t>OPIS</t>
  </si>
  <si>
    <t>j.m.</t>
  </si>
  <si>
    <t>količina</t>
  </si>
  <si>
    <t>UKUPNO</t>
  </si>
  <si>
    <t xml:space="preserve">m2 </t>
  </si>
  <si>
    <t>UKUPNO 1:</t>
  </si>
  <si>
    <t xml:space="preserve"> </t>
  </si>
  <si>
    <t xml:space="preserve">m1 </t>
  </si>
  <si>
    <t xml:space="preserve">kom </t>
  </si>
  <si>
    <t xml:space="preserve">prozor dim 150/160 </t>
  </si>
  <si>
    <t xml:space="preserve">prozor dim 150/175+30 </t>
  </si>
  <si>
    <t xml:space="preserve">prozor dim 145/160+30 </t>
  </si>
  <si>
    <t xml:space="preserve">prozor dim 80/80, 85/95, 90/95, 95/55, 130/55, 75/55, 105/55 </t>
  </si>
  <si>
    <t xml:space="preserve">prozor dim 95/315 </t>
  </si>
  <si>
    <t xml:space="preserve">prozor dim 115/175, 130/175 </t>
  </si>
  <si>
    <t xml:space="preserve">prozor dim 205/175 </t>
  </si>
  <si>
    <t xml:space="preserve">prozor dim 305/195 </t>
  </si>
  <si>
    <t xml:space="preserve">balkonska vrata dim 75/270, 105/270 </t>
  </si>
  <si>
    <t xml:space="preserve">ulazna vrata 150/270 </t>
  </si>
  <si>
    <t xml:space="preserve">prozor dim 350/160 </t>
  </si>
  <si>
    <t xml:space="preserve">ulazni portal dim 290/330cm </t>
  </si>
  <si>
    <r>
      <rPr>
        <sz val="9"/>
        <color rgb="FF000000"/>
        <rFont val="Arial"/>
        <family val="2"/>
        <charset val="238"/>
      </rPr>
      <t xml:space="preserve">Demontaža fasadne plastike oko prozora. Cenom obuhvaćena demontaža, utovar i odvoz na deponiju koju odredi nadzorni organ. Obračun po m1. </t>
    </r>
  </si>
  <si>
    <t xml:space="preserve">Malterisanje oštećenih delova - priprema podloge  za  postavljanje nove fasade. Podloga mora biti čvrsta, stabilna i bez masnih mrlja. Cenom obuhvaćen sav potreban rad i materijal. Obračun po m2. </t>
  </si>
  <si>
    <t>UKUPNO 2:</t>
  </si>
  <si>
    <r>
      <rPr>
        <b/>
        <sz val="10"/>
        <color rgb="FF000000"/>
        <rFont val="Arial"/>
        <family val="2"/>
        <charset val="238"/>
      </rPr>
      <t>GRAĐEVINSKA STOLARIJA</t>
    </r>
  </si>
  <si>
    <t xml:space="preserve">pos 2 prozor 150/175+30 roletna, boja bela </t>
  </si>
  <si>
    <t xml:space="preserve">pos 2' prozor 145/160+30 roletna, boja bela </t>
  </si>
  <si>
    <t xml:space="preserve">pos 8 prozor 115/155+20 roletna, boja bela </t>
  </si>
  <si>
    <t xml:space="preserve">pos 8' prozor 130/155+20 roletna, boja bela </t>
  </si>
  <si>
    <t xml:space="preserve">pos 9 prozor 205/155+20 roletna, boja bela </t>
  </si>
  <si>
    <t xml:space="preserve">pos 11 prozor 305/175+20 roletna, boja bela </t>
  </si>
  <si>
    <t xml:space="preserve">pos 13 balkonska vrata 75/250+20 roletna, boja bela </t>
  </si>
  <si>
    <t xml:space="preserve">pos 13' balkonska vrata 105/250+20 roletna, boja bela </t>
  </si>
  <si>
    <t xml:space="preserve">pos 4 prozor 85/95cm, boja bela </t>
  </si>
  <si>
    <t xml:space="preserve">pos 5 prozor 90/95cm, boja bela </t>
  </si>
  <si>
    <t xml:space="preserve">pos 16 prozor 350/160, boja bela </t>
  </si>
  <si>
    <t xml:space="preserve">pos 16' prozor 350/160, boja bela, staklo peskareno </t>
  </si>
  <si>
    <t>FASADERSKI RADOVI</t>
  </si>
  <si>
    <t xml:space="preserve">Spoljni fasadni zidovi potkrovlja i venac                                m2 </t>
  </si>
  <si>
    <t>UKUPNO 4:</t>
  </si>
  <si>
    <t>LIMARSKI RADOVI</t>
  </si>
  <si>
    <t xml:space="preserve">PRIPREMNO ZAVRŠNI RADOVI </t>
  </si>
  <si>
    <t xml:space="preserve">DEMONTAŽE I RUŠENJA </t>
  </si>
  <si>
    <t xml:space="preserve">FASADERSKI RADOVI </t>
  </si>
  <si>
    <t xml:space="preserve">LIMARSKI RADOVI </t>
  </si>
  <si>
    <t xml:space="preserve">Spoljni fasadni zidovi d=10cm - boja bela </t>
  </si>
  <si>
    <t>Erkeri d=12cm - Ton 1 boja bela</t>
  </si>
  <si>
    <t xml:space="preserve">Fasadna plastika dim 8x15cm - boja tamno siva     m1 </t>
  </si>
  <si>
    <t xml:space="preserve">Pokrivanje ulazne nadstrešnice pocinkovanim limom, debljine 0,60 mm. Boja lima tamno siva.Pokrivanje izvesti u trakama međusobno spojenim duplim stojećim prevojem u pravcu pada krova i duplim ležećim u horizontalnom pravcu, smaknutim na pola. Pokrivanjem se obuhvataju pripadajuće uvale i vand iksna uz sims. Pokrivanje izvesti po projektu, detaljima i uputstvu projektanta. Ispod lima postaviti sloj "Izolim" trake, koji ulazi u cenu pokrivanja. 
Obračun po m² razvijene površine. </t>
  </si>
  <si>
    <t xml:space="preserve">Čišćenje objekta po završetku svih radova.  Izvršiti detaljno čišćenje celog gradilišta, pranje svih staklenih površina, čišćenje i fino pranje svih unutrašnjih prostora i spoljnih površina. U cenu ulazi i radni prostor oko objekta. 
Obračun po m2 podne površine objekta. </t>
  </si>
  <si>
    <r>
      <rPr>
        <sz val="9"/>
        <rFont val="Arial"/>
        <family val="2"/>
        <charset val="238"/>
      </rPr>
      <t xml:space="preserve">Demontaža fasadne drvene stolarije (prozora  i balkonskih vrata) sa kutijom za roletnu, unutrašnjom potprozorskom daskom i spoljnim bankom od kamena ili lima. Cenom obuhvaćena demontaža, utovar i odvoz na deponiju koju odredi nadzorni organ. Obračun po kom. </t>
    </r>
  </si>
  <si>
    <r>
      <rPr>
        <sz val="9"/>
        <rFont val="Arial"/>
        <family val="2"/>
        <charset val="238"/>
      </rPr>
      <t xml:space="preserve">Demontaža fasadnog al. ulaznog portala. Cenom obuhvaćena demontaža, utovar i odvoz na deponiju koju odredi nadzorni organ. Obračun po kom. </t>
    </r>
  </si>
  <si>
    <t>DEMONTAŽE, MONTAŽE I RUŠENJA</t>
  </si>
  <si>
    <t>oluci horizontale demontaža</t>
  </si>
  <si>
    <t>oluci vertikale montaža</t>
  </si>
  <si>
    <t xml:space="preserve">Demontaža i montaža limarskih pozicija sa fasade objekta. Demontiranu limariju upakovati, utovariti u kamion i odvesti na deponiju koju odredi investitor udaljenu do 5 km.Obračun po m1. </t>
  </si>
  <si>
    <t>oluci vertikale demontaža</t>
  </si>
  <si>
    <t>oluci horizontale montaža</t>
  </si>
  <si>
    <t xml:space="preserve">Pažljiva  demontaža i montaža klima  uređaja. Cenom obuhvaćena demontaža, spuštanje i skladištenje u krugu objekta. Obračun po kom. </t>
  </si>
  <si>
    <t>demontaža</t>
  </si>
  <si>
    <t>montaža</t>
  </si>
  <si>
    <t xml:space="preserve">Obijanje oštećene nevezane fasade prizemlja i sprata objekta. Cenom obuhvaćen sav potreban rad i materijal, utovar i odvoz na deponiju starog materijala. Obračun po m2. </t>
  </si>
  <si>
    <t>PRETPOSTAVKA max 20% OŠTEĆENE POVRŠINE</t>
  </si>
  <si>
    <r>
      <rPr>
        <sz val="9"/>
        <rFont val="Arial"/>
        <family val="2"/>
        <charset val="238"/>
      </rPr>
      <t xml:space="preserve">pos 1 prozor 150/160, boja bela - lučni </t>
    </r>
  </si>
  <si>
    <t>pos 3 prozor 80/80cm, boja bela</t>
  </si>
  <si>
    <t>pos 6 prozor 95/55cm, boja bela</t>
  </si>
  <si>
    <t>pos 6' prozor 130/55cm, boja bela</t>
  </si>
  <si>
    <t>pos 7 prozor 95/315cm, boja bela</t>
  </si>
  <si>
    <t>pos 12 prozor 75/55cm, boja bela</t>
  </si>
  <si>
    <t>pos 12' prozor 105/55cm, boja bela</t>
  </si>
  <si>
    <t>pos 15 ulazni portal 150/290, boja bela</t>
  </si>
  <si>
    <t>pos 14 330/290cm, plastifikacija boja bela.</t>
  </si>
  <si>
    <t xml:space="preserve">Izrada transport i montaža prozora od aluminijumskih profila bez termoprekida, ravni profili plastificirani u belu boju. Prozor se zastakljuje dvostrukim izolacionim staklom 4+12+4. Ugradnja posredstvom čeličnih držača. U cenu uračunati postavljanje  solbanka  od pocinkovanog plastificiranog čeličnog  lima  razvijene širine RŠ 30cm debljine lima d=0,55mm sa spoljne strane prozora. Sve mere proveriti na  licu  mesta. Obračun po kom ugrađenog prozora. </t>
  </si>
  <si>
    <t>pos 17 prozor 75/55cm, boja bela</t>
  </si>
  <si>
    <t>pos 18 prozor 135/55cm, boja bela</t>
  </si>
  <si>
    <r>
      <rPr>
        <sz val="9"/>
        <rFont val="Arial"/>
        <family val="2"/>
        <charset val="238"/>
      </rPr>
      <t xml:space="preserve">Nabavka materijala i izrada plastike oko prozora od xps- a (ekstrudirani polistiren) dim 15x8cm. Plastika se postavlja na mestu  postojeće,  i treba da izlazi 5cm u odnosu na novu fasadu, a debljine je 8cm. Ujedno je i obrada špaletni sa spoljne strane prozora. Plastiku adekvatno pričvrstiti za podlogu lepljenjem i mehanički. Obraditi fasadom sa svim potrebnim slojevima. Kao završni sloj preporučuje se silikatno-silikonski malter granulacije 1,5mm u tonovima datim u projektu. Obračun po m1 fasadne plastike. </t>
    </r>
  </si>
  <si>
    <t>UKUPNO 5:</t>
  </si>
  <si>
    <t xml:space="preserve">REKONSTRUKCIJA TERMIČKOG OMOTAČA OBJEKTA OPŠTINE MALI ZVORNIK </t>
  </si>
  <si>
    <t xml:space="preserve">Montaža i demontaža metalne cevaste skele za radove  u svemu prema važećim propisima i merama zaštite na radu. Skela mora biti statički stabilna, ankerovana za objekat, propisno uzemljena. Na svakih 2.0m visine postaviti radne platforme od fosni. Sa spoljne strane platformi postaviti fosne na kant. Celokupnu površinu skele pokriti jutanim ili PVC zastorima. Skelu prima i preko dnevnika daje dozvolu za upotrebu statičar. 
Koristi se za sve vreme trajanja radova. Obračun po m2 montirane skele. </t>
  </si>
  <si>
    <r>
      <rPr>
        <sz val="9"/>
        <rFont val="Arial"/>
        <family val="2"/>
        <charset val="238"/>
      </rPr>
      <t>Nabavka i montaža PVC kanalizacionih cevi za odvod kondenza od klima uređaja, od tvrdog polivinilhlorida, prečnika 25 mm zajedno sa fazonskim komadima i materijalom za spajanje. Postaviti samo ispravne cevi i fazonske komade, koji imaju ateste. Cevi fiksirati za fasadni zid i izvršiti krpljenja otvora i šliceva. Obračun po m1</t>
    </r>
    <r>
      <rPr>
        <sz val="9"/>
        <rFont val="Arial"/>
        <family val="2"/>
        <charset val="238"/>
      </rPr>
      <t xml:space="preserve">. </t>
    </r>
  </si>
  <si>
    <t xml:space="preserve">Nabavka  materijala  i  izrada  kontaktne  fasade  preko postojeće  fasade.  Preko  postojeće  fasade  i  prethodno pripremljene podloge, koja mora biti  čvrsta,  stabilna  i bez masnih mrlja, uraditi dva sloja lepka sa staklenom mrežicom i potrebnim ugaonim lajsnama a zatim naneti novu fasadu sa svim potrebnim slojevima.  Kao  završni  sloj  preporučuje  se  silikatno- silikonski  malter  min  granulacije  1,5mm,  u   tonovima datim u projektu. Obračun po m² komplet obrađene fasade. Odbijaju se otvori po građevinskoj normi. </t>
  </si>
  <si>
    <t xml:space="preserve">UKUPNO REKONSTRUKCIJA TERMIČKOG OMOTAČA  </t>
  </si>
  <si>
    <t>PDV 20%</t>
  </si>
  <si>
    <t>sa PDV-om</t>
  </si>
  <si>
    <t xml:space="preserve">Izrada transport i montaža fasadnog ulaznog portala. Portal je izrađen od Aluminijumskih profila sa termoprekidom - poboljšani (Alumil 11500 ili sl.), ravni profili plastificirani u belu boju.Portal mora da zadovolji koeficienat toplotne provodljivosti UW = 1.6 W/m2K ili manju. Vrata su snadbevena  svim  potrebnim okovom za otvaranje oko vertikalne ose (tri šarke po krilu, bravom, kvakom, cilindrom sa tri ključa i automatom za zatvaranje vrata. Portal je zastakljen je niskoemisionim termoizolacionim staklom 4+12+4 punjenim heliumom. Ugradnja se vrši posredstvom čeličnih dražača.  Sve mere proveriti na licu mesta. Obračun po  kom ugrađenog portala. </t>
  </si>
  <si>
    <t>REKONSTRUKCIJA TERMOTEHNIČKOG SISTEMA</t>
  </si>
  <si>
    <t>UKUPNO 6:</t>
  </si>
  <si>
    <t>Nabavka i montaža kvalitetnih termostatskih radijatorskih
ventila - Termoset TRV 1/2'' prav.Danfoss ili ekvivalent i radijatorskih navijaka. Termostatski ventili i radijatorski navijci se postavljaju na svim postojećim grejnim telima - radijatorima.
Obračun po komadu radijatora.</t>
  </si>
  <si>
    <t xml:space="preserve">REKAPITULACIJA  REKONSTRUKCIJA TERMIČKOG OMOTAČA  </t>
  </si>
  <si>
    <t>REKAPITULACIJA  REKONSTRUKCIJA TERMOTEHNIČKOG SISTEMA</t>
  </si>
  <si>
    <t>jed. Cena bez pdv-a</t>
  </si>
  <si>
    <r>
      <t xml:space="preserve">Obrada špaletni sa unutrašnje strane prozora gips kartonskim pločama GKB debljine 12,5 mm, sistem </t>
    </r>
    <r>
      <rPr>
        <sz val="9"/>
        <rFont val="Arial"/>
        <family val="2"/>
      </rPr>
      <t>Knauf W611</t>
    </r>
    <r>
      <rPr>
        <sz val="9"/>
        <rFont val="Arial"/>
        <family val="2"/>
        <charset val="238"/>
      </rPr>
      <t xml:space="preserve">. Gips kartonske ploče zalepiti za zidove odgovarajućim lepkom. Sastave obraditi glet masom i bandaž trakom, po uputstvu projektanta i obojiti u belo. U cenu ulazi i radna skela. 
Obračun po m1 obrađene špaletne. </t>
    </r>
  </si>
  <si>
    <r>
      <t>Proizvodnja i ugradnja pvc fasadnih prozora i balkonskih vrata, ravni profil, boja bela od visokokvalitetnih PVC petokomornih profila</t>
    </r>
    <r>
      <rPr>
        <sz val="9"/>
        <rFont val="Arial"/>
        <family val="2"/>
      </rPr>
      <t xml:space="preserve"> Rehau brillant design 70</t>
    </r>
    <r>
      <rPr>
        <sz val="9"/>
        <rFont val="Arial"/>
        <family val="2"/>
        <charset val="238"/>
      </rPr>
      <t xml:space="preserve"> ili slično. Profili moraju biti ojačani sa nerđajućim profilima. Prozori i vrata su zastakljeni niskoemisionim termoizolacionim staklom 4+12+4 punjenim heliumom. Koeficijent prolaza toplote za okvire Uf=1,3W/m2K, a za staklo Ug=0,9W/m2K. </t>
    </r>
    <r>
      <rPr>
        <u/>
        <sz val="9"/>
        <rFont val="Arial"/>
        <family val="2"/>
      </rPr>
      <t xml:space="preserve">Prozor opremljen sistemskom pvc roletnom tipa REHAU comfort design plus ili sl. </t>
    </r>
    <r>
      <rPr>
        <sz val="9"/>
        <rFont val="Arial"/>
        <family val="2"/>
        <charset val="238"/>
      </rPr>
      <t xml:space="preserve">
Ugradnja prozora vrši se posredstvom čeličnih držača. Okov: sistemski, u svemu prema kataloškoj specifikaciji proizvođača sistema, tipa</t>
    </r>
    <r>
      <rPr>
        <sz val="9"/>
        <color rgb="FFFF0000"/>
        <rFont val="Arial"/>
        <family val="2"/>
      </rPr>
      <t xml:space="preserve"> </t>
    </r>
    <r>
      <rPr>
        <sz val="9"/>
        <rFont val="Arial"/>
        <family val="2"/>
      </rPr>
      <t>Maco Multitrend</t>
    </r>
    <r>
      <rPr>
        <sz val="9"/>
        <rFont val="Arial"/>
        <family val="2"/>
        <charset val="238"/>
      </rPr>
      <t xml:space="preserve"> ili odgovarajući. Prozore dihtovati trajno elastičnom EPDM gumom.</t>
    </r>
    <r>
      <rPr>
        <u/>
        <sz val="9"/>
        <rFont val="Arial"/>
        <family val="2"/>
      </rPr>
      <t xml:space="preserve"> U cenu uračunati postavljanje solbanka od pocinkovanog plastificiranog čeličnog lima razvijene širine RŠ 30cm debljine lima d=0,55mm sa spoljne strane prozora, PVC podprozorsku dasku širine 35cm sa unutrašnje strane prozora. </t>
    </r>
    <r>
      <rPr>
        <sz val="9"/>
        <rFont val="Arial"/>
        <family val="2"/>
        <charset val="238"/>
      </rPr>
      <t xml:space="preserve">U svemu prema šemama stolarije. Sve mere proveriti na licu mesta. Obračun po kom ugrađenog prozora / vrata. </t>
    </r>
  </si>
  <si>
    <r>
      <t xml:space="preserve">Proizvodnja i ugradnja pvc fasadnih prozora i ulaznih vrata, ravni profil, boja bela od visokokvalitetnih PVC petokomornih profila </t>
    </r>
    <r>
      <rPr>
        <sz val="9"/>
        <rFont val="Arial"/>
        <family val="2"/>
      </rPr>
      <t>Rehau brillant design 70</t>
    </r>
    <r>
      <rPr>
        <sz val="9"/>
        <rFont val="Arial"/>
        <family val="2"/>
        <charset val="238"/>
      </rPr>
      <t xml:space="preserve"> ili slično. Profili moraju biti ojačani sa nerđajućim profilima. Prozori su zastakljeni niskoemisionim termoizolacionim staklom 4+12+4 punjenim heliumom. Vrata ulazna sa  ispunom od termopanela. Koeficijent prolaza toplote za okvire Uf=1,3W/m2K, a za staklo Ug=0,9W/m2K. 
Ugradnja prozora vrši se posredstvom čeličnih držača. Okov: sistemski, u svemu prema kataloškoj specifikaciji proizvođača sistema, tipa </t>
    </r>
    <r>
      <rPr>
        <sz val="9"/>
        <rFont val="Arial"/>
        <family val="2"/>
      </rPr>
      <t>Maco Multitrend</t>
    </r>
    <r>
      <rPr>
        <sz val="9"/>
        <rFont val="Arial"/>
        <family val="2"/>
        <charset val="238"/>
      </rPr>
      <t xml:space="preserve"> ili odgovarajući. Prozore dihtovati trajno elastičnom EPDM gumom.</t>
    </r>
    <r>
      <rPr>
        <u/>
        <sz val="9"/>
        <rFont val="Arial"/>
        <family val="2"/>
      </rPr>
      <t xml:space="preserve"> U cenu uračunati postavljanje solbanka od pocinkovanog plastificiranog čeličnog lima razvijene širine RŠ 30cm debljine lima d=0,55mm sa spoljne strane prozora, PVC podprozorsku dasku širine 35cm sa unutrašnje strane prozora. </t>
    </r>
    <r>
      <rPr>
        <sz val="9"/>
        <rFont val="Arial"/>
        <family val="2"/>
        <charset val="238"/>
      </rPr>
      <t xml:space="preserve">U svemu  prema  šemama  stolarije.  Sve  mere proveriti na licu mesta. Obračun po kom ugrađenog prozora / vrata. </t>
    </r>
  </si>
  <si>
    <r>
      <t xml:space="preserve">Nabavka materijala i izrada termoizolovane kontaktne fasade. Preko tvrdih ploča kamene vune tipa </t>
    </r>
    <r>
      <rPr>
        <sz val="9"/>
        <rFont val="Arial"/>
        <family val="2"/>
      </rPr>
      <t>Knauf Insulation FKD-S</t>
    </r>
    <r>
      <rPr>
        <sz val="9"/>
        <rFont val="Arial"/>
        <family val="2"/>
        <charset val="238"/>
      </rPr>
      <t xml:space="preserve"> (min ǜ=0,036W/mK ) debljine  10cm, koje su zalepljene za podlogu i mehanički pričvrscene čeličnim zavrtnjima 6-8 kom/m2 (tip i dužinu tipla odrediti u zavisnosti od podloge) naneti fasadu sa  svim potrebnim slojevima. Kao završni sloj preporučuje se silikatno-silikonski malter min granulacije 1,5mm, u tonovima datim u projektu. Obraditi ivice i uglove fasade profilima. Obračun po m² komplet završene fasade. Odbijaju se otvori po  građevinskoj normi.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</si>
</sst>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0.00\ _R_S_D"/>
    <numFmt numFmtId="166" formatCode="#,##0.00\ _д_и_н_."/>
  </numFmts>
  <fonts count="24">
    <font>
      <sz val="10"/>
      <color rgb="FF000000"/>
      <name val="Calibri"/>
      <scheme val="minor"/>
    </font>
    <font>
      <sz val="9"/>
      <name val="Helvetica Neue"/>
    </font>
    <font>
      <sz val="9"/>
      <name val="Microsoft Sans Serif"/>
    </font>
    <font>
      <sz val="10"/>
      <color rgb="FF000000"/>
      <name val="Arial"/>
      <family val="2"/>
      <charset val="238"/>
    </font>
    <font>
      <b/>
      <sz val="10"/>
      <name val="Arial"/>
      <family val="2"/>
      <charset val="238"/>
    </font>
    <font>
      <sz val="10"/>
      <name val="Arial"/>
      <family val="2"/>
      <charset val="238"/>
    </font>
    <font>
      <b/>
      <sz val="10"/>
      <color rgb="FF000000"/>
      <name val="Arial"/>
      <family val="2"/>
      <charset val="238"/>
    </font>
    <font>
      <b/>
      <sz val="9"/>
      <name val="Arial"/>
      <family val="2"/>
      <charset val="238"/>
    </font>
    <font>
      <sz val="9"/>
      <color rgb="FF000000"/>
      <name val="Arial"/>
      <family val="2"/>
      <charset val="238"/>
    </font>
    <font>
      <sz val="9"/>
      <name val="Arial"/>
      <family val="2"/>
      <charset val="238"/>
    </font>
    <font>
      <sz val="11"/>
      <name val="Arial"/>
      <family val="2"/>
      <charset val="238"/>
    </font>
    <font>
      <b/>
      <sz val="12"/>
      <color rgb="FF000000"/>
      <name val="Arial"/>
      <family val="2"/>
      <charset val="238"/>
    </font>
    <font>
      <b/>
      <sz val="11"/>
      <color rgb="FF000000"/>
      <name val="Arial"/>
      <family val="2"/>
      <charset val="238"/>
    </font>
    <font>
      <sz val="14"/>
      <color rgb="FF000000"/>
      <name val="Arial"/>
      <family val="2"/>
      <charset val="238"/>
    </font>
    <font>
      <sz val="10"/>
      <name val="Arial"/>
      <family val="2"/>
    </font>
    <font>
      <b/>
      <sz val="13"/>
      <color rgb="FF000000"/>
      <name val="Arial"/>
      <family val="2"/>
      <charset val="238"/>
    </font>
    <font>
      <sz val="13"/>
      <color rgb="FF000000"/>
      <name val="Arial"/>
      <family val="2"/>
      <charset val="238"/>
    </font>
    <font>
      <sz val="10"/>
      <name val="Calibri"/>
      <scheme val="minor"/>
    </font>
    <font>
      <sz val="9.5"/>
      <name val="Arial"/>
      <family val="2"/>
      <charset val="238"/>
    </font>
    <font>
      <u/>
      <sz val="9"/>
      <name val="Arial"/>
      <family val="2"/>
    </font>
    <font>
      <sz val="10"/>
      <name val="Calibri"/>
      <family val="2"/>
      <scheme val="minor"/>
    </font>
    <font>
      <sz val="10"/>
      <color rgb="FFFF0000"/>
      <name val="Arial"/>
      <family val="2"/>
      <charset val="238"/>
    </font>
    <font>
      <sz val="9"/>
      <color rgb="FFFF0000"/>
      <name val="Arial"/>
      <family val="2"/>
    </font>
    <font>
      <sz val="9"/>
      <name val="Arial"/>
      <family val="2"/>
    </font>
  </fonts>
  <fills count="7">
    <fill>
      <patternFill patternType="none"/>
    </fill>
    <fill>
      <patternFill patternType="gray125"/>
    </fill>
    <fill>
      <patternFill patternType="solid">
        <fgColor rgb="FFCCFFFF"/>
        <bgColor rgb="FFCCFFFF"/>
      </patternFill>
    </fill>
    <fill>
      <patternFill patternType="solid">
        <fgColor rgb="FFFFFF98"/>
        <bgColor rgb="FFFFFF98"/>
      </patternFill>
    </fill>
    <fill>
      <patternFill patternType="solid">
        <fgColor theme="0"/>
        <bgColor indexed="64"/>
      </patternFill>
    </fill>
    <fill>
      <patternFill patternType="solid">
        <fgColor theme="3" tint="0.59999389629810485"/>
        <bgColor rgb="FFCCFFFF"/>
      </patternFill>
    </fill>
    <fill>
      <patternFill patternType="solid">
        <fgColor theme="3" tint="0.59999389629810485"/>
        <bgColor indexed="64"/>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0" fontId="14" fillId="0" borderId="0"/>
  </cellStyleXfs>
  <cellXfs count="148">
    <xf numFmtId="0" fontId="0"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4" fillId="0" borderId="0" xfId="0" applyFont="1" applyBorder="1" applyAlignment="1">
      <alignment horizontal="left" vertical="top" wrapText="1"/>
    </xf>
    <xf numFmtId="0" fontId="5" fillId="0" borderId="0" xfId="0" applyFont="1" applyBorder="1" applyAlignment="1">
      <alignment horizontal="left" vertical="top"/>
    </xf>
    <xf numFmtId="0" fontId="3" fillId="0" borderId="0" xfId="0" applyFont="1" applyBorder="1" applyAlignment="1">
      <alignment horizontal="left" vertical="top" wrapText="1"/>
    </xf>
    <xf numFmtId="165" fontId="11" fillId="0" borderId="0" xfId="0" applyNumberFormat="1" applyFont="1" applyBorder="1" applyAlignment="1">
      <alignment horizontal="right" vertical="top" wrapText="1"/>
    </xf>
    <xf numFmtId="4" fontId="11" fillId="0" borderId="0" xfId="0" applyNumberFormat="1" applyFont="1" applyBorder="1" applyAlignment="1">
      <alignment horizontal="right" vertical="top" wrapText="1"/>
    </xf>
    <xf numFmtId="2" fontId="14" fillId="0" borderId="0" xfId="1" applyNumberFormat="1" applyFont="1" applyBorder="1" applyAlignment="1">
      <alignment wrapText="1"/>
    </xf>
    <xf numFmtId="0" fontId="14" fillId="0" borderId="0" xfId="1" applyFont="1" applyBorder="1" applyAlignment="1">
      <alignment horizontal="center"/>
    </xf>
    <xf numFmtId="4" fontId="14" fillId="0" borderId="0" xfId="1" applyNumberFormat="1" applyFont="1" applyBorder="1" applyAlignment="1">
      <alignment horizontal="right"/>
    </xf>
    <xf numFmtId="4" fontId="14" fillId="0" borderId="0" xfId="1" applyNumberFormat="1" applyFont="1" applyFill="1" applyBorder="1" applyAlignment="1">
      <alignment horizontal="center"/>
    </xf>
    <xf numFmtId="4" fontId="14" fillId="0" borderId="0" xfId="0" applyNumberFormat="1" applyFont="1" applyFill="1"/>
    <xf numFmtId="0" fontId="4" fillId="0" borderId="1" xfId="0" applyFont="1" applyBorder="1" applyAlignment="1">
      <alignment horizontal="left" vertical="top" wrapText="1"/>
    </xf>
    <xf numFmtId="0" fontId="7" fillId="3" borderId="1" xfId="0" applyFont="1" applyFill="1" applyBorder="1" applyAlignment="1">
      <alignment horizontal="center" vertical="top" wrapText="1"/>
    </xf>
    <xf numFmtId="0" fontId="17" fillId="0" borderId="0" xfId="0" applyFont="1" applyAlignment="1">
      <alignment horizontal="left" vertical="top"/>
    </xf>
    <xf numFmtId="0" fontId="17" fillId="0" borderId="0" xfId="0" applyFont="1" applyFill="1" applyAlignment="1">
      <alignment horizontal="left" vertical="top"/>
    </xf>
    <xf numFmtId="0" fontId="0" fillId="0" borderId="0" xfId="0" applyFont="1" applyFill="1" applyAlignment="1">
      <alignment horizontal="left" vertical="top"/>
    </xf>
    <xf numFmtId="0" fontId="20" fillId="0" borderId="0" xfId="0" applyFont="1" applyAlignment="1">
      <alignment horizontal="left" vertical="top"/>
    </xf>
    <xf numFmtId="1" fontId="0" fillId="0" borderId="0" xfId="0" applyNumberFormat="1" applyFont="1" applyAlignment="1">
      <alignment horizontal="center" vertical="top"/>
    </xf>
    <xf numFmtId="1" fontId="17" fillId="0" borderId="0" xfId="0" applyNumberFormat="1" applyFont="1" applyAlignment="1">
      <alignment horizontal="center" vertical="top"/>
    </xf>
    <xf numFmtId="1" fontId="17" fillId="0" borderId="0" xfId="0" applyNumberFormat="1" applyFont="1" applyFill="1" applyAlignment="1">
      <alignment horizontal="center" vertical="top"/>
    </xf>
    <xf numFmtId="1" fontId="0" fillId="0" borderId="0" xfId="0" applyNumberFormat="1" applyFont="1" applyFill="1" applyAlignment="1">
      <alignment horizontal="center" vertical="top"/>
    </xf>
    <xf numFmtId="1" fontId="20" fillId="0" borderId="0" xfId="0" applyNumberFormat="1" applyFont="1" applyAlignment="1">
      <alignment horizontal="center" vertical="top"/>
    </xf>
    <xf numFmtId="0" fontId="0" fillId="0" borderId="0" xfId="0" applyFont="1" applyAlignment="1">
      <alignment horizontal="right" vertical="top"/>
    </xf>
    <xf numFmtId="0" fontId="17" fillId="0" borderId="0" xfId="0" applyFont="1" applyAlignment="1">
      <alignment horizontal="right" vertical="top"/>
    </xf>
    <xf numFmtId="0" fontId="17" fillId="0" borderId="0" xfId="0" applyFont="1" applyFill="1" applyAlignment="1">
      <alignment horizontal="right" vertical="top"/>
    </xf>
    <xf numFmtId="0" fontId="0" fillId="0" borderId="0" xfId="0" applyFont="1" applyFill="1" applyAlignment="1">
      <alignment horizontal="right" vertical="top"/>
    </xf>
    <xf numFmtId="2" fontId="17" fillId="0" borderId="0" xfId="0" applyNumberFormat="1" applyFont="1" applyAlignment="1">
      <alignment horizontal="right" vertical="top"/>
    </xf>
    <xf numFmtId="2" fontId="0" fillId="0" borderId="0" xfId="0" applyNumberFormat="1" applyFont="1" applyAlignment="1">
      <alignment horizontal="right" vertical="top"/>
    </xf>
    <xf numFmtId="0" fontId="20" fillId="0" borderId="0" xfId="0" applyFont="1" applyAlignment="1">
      <alignment horizontal="right" vertical="top"/>
    </xf>
    <xf numFmtId="0" fontId="10" fillId="0" borderId="0" xfId="0" applyFont="1" applyAlignment="1">
      <alignment horizontal="center" vertical="top"/>
    </xf>
    <xf numFmtId="0" fontId="9" fillId="0" borderId="0" xfId="0" applyFont="1" applyAlignment="1">
      <alignment horizontal="center" vertical="top"/>
    </xf>
    <xf numFmtId="164" fontId="6" fillId="2" borderId="1" xfId="0" applyNumberFormat="1" applyFont="1" applyFill="1" applyBorder="1" applyAlignment="1">
      <alignment horizontal="center" vertical="top" wrapText="1"/>
    </xf>
    <xf numFmtId="164" fontId="9"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3" fillId="0" borderId="1" xfId="0" applyFont="1" applyBorder="1" applyAlignment="1">
      <alignment horizontal="center" vertical="top" wrapText="1"/>
    </xf>
    <xf numFmtId="164" fontId="9"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5" fillId="0" borderId="4" xfId="0" applyFont="1" applyBorder="1" applyAlignment="1">
      <alignment horizontal="center" vertical="top" wrapText="1"/>
    </xf>
    <xf numFmtId="164" fontId="8" fillId="0" borderId="1" xfId="0" applyNumberFormat="1" applyFont="1" applyBorder="1" applyAlignment="1">
      <alignment horizontal="center" vertical="top" wrapText="1"/>
    </xf>
    <xf numFmtId="164" fontId="3" fillId="0" borderId="7" xfId="0" applyNumberFormat="1" applyFont="1" applyBorder="1" applyAlignment="1">
      <alignment horizontal="center" vertical="top" wrapText="1"/>
    </xf>
    <xf numFmtId="164" fontId="3" fillId="0" borderId="9"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0" fontId="21"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4" xfId="0" applyFont="1" applyFill="1" applyBorder="1" applyAlignment="1">
      <alignment horizontal="center" vertical="top" wrapText="1"/>
    </xf>
    <xf numFmtId="0" fontId="4" fillId="0" borderId="0" xfId="0" applyFont="1" applyBorder="1" applyAlignment="1">
      <alignment horizontal="left" vertical="top" wrapText="1"/>
    </xf>
    <xf numFmtId="0" fontId="7" fillId="3"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13" fillId="0" borderId="0" xfId="0" applyFont="1" applyBorder="1" applyAlignment="1">
      <alignment horizontal="center" vertical="top"/>
    </xf>
    <xf numFmtId="4" fontId="15" fillId="0" borderId="0" xfId="0" applyNumberFormat="1" applyFont="1" applyBorder="1" applyAlignment="1">
      <alignment horizontal="right" vertical="top"/>
    </xf>
    <xf numFmtId="0" fontId="15" fillId="0" borderId="0" xfId="0" applyFont="1" applyBorder="1" applyAlignment="1">
      <alignment horizontal="right" vertical="top"/>
    </xf>
    <xf numFmtId="4" fontId="15" fillId="0" borderId="7" xfId="0" applyNumberFormat="1" applyFont="1" applyBorder="1" applyAlignment="1">
      <alignment horizontal="right" vertical="top"/>
    </xf>
    <xf numFmtId="0" fontId="15" fillId="0" borderId="7" xfId="0" applyFont="1" applyBorder="1" applyAlignment="1">
      <alignment horizontal="right" vertical="top"/>
    </xf>
    <xf numFmtId="0" fontId="13" fillId="0" borderId="7" xfId="0" applyFont="1" applyBorder="1" applyAlignment="1">
      <alignment horizontal="center" vertical="top"/>
    </xf>
    <xf numFmtId="4" fontId="14" fillId="0" borderId="8" xfId="1" applyNumberFormat="1" applyFont="1" applyBorder="1" applyAlignment="1">
      <alignment horizontal="center"/>
    </xf>
    <xf numFmtId="0" fontId="9" fillId="0" borderId="1" xfId="0" applyFont="1" applyBorder="1" applyAlignment="1">
      <alignment horizontal="left" vertical="top" wrapText="1"/>
    </xf>
    <xf numFmtId="0" fontId="5" fillId="0" borderId="3" xfId="0" applyFont="1" applyBorder="1" applyAlignment="1">
      <alignment horizontal="left" vertical="top"/>
    </xf>
    <xf numFmtId="0" fontId="5" fillId="0" borderId="2" xfId="0" applyFont="1" applyBorder="1" applyAlignment="1">
      <alignment horizontal="left" vertical="top"/>
    </xf>
    <xf numFmtId="164" fontId="5" fillId="0" borderId="1" xfId="0" applyNumberFormat="1" applyFont="1" applyBorder="1" applyAlignment="1">
      <alignment horizontal="right" vertical="top" wrapText="1"/>
    </xf>
    <xf numFmtId="0" fontId="5" fillId="0" borderId="2" xfId="0" applyFont="1" applyBorder="1" applyAlignment="1">
      <alignment horizontal="right" vertical="top"/>
    </xf>
    <xf numFmtId="166" fontId="18" fillId="0" borderId="1" xfId="0" applyNumberFormat="1" applyFont="1" applyBorder="1" applyAlignment="1">
      <alignment horizontal="right" vertical="top" wrapText="1"/>
    </xf>
    <xf numFmtId="166" fontId="18" fillId="0" borderId="3" xfId="0" applyNumberFormat="1" applyFont="1" applyBorder="1" applyAlignment="1">
      <alignment horizontal="right" vertical="top"/>
    </xf>
    <xf numFmtId="166" fontId="18" fillId="0" borderId="2" xfId="0" applyNumberFormat="1" applyFont="1" applyBorder="1" applyAlignment="1">
      <alignment horizontal="right" vertical="top"/>
    </xf>
    <xf numFmtId="166" fontId="5" fillId="0" borderId="1" xfId="0" applyNumberFormat="1" applyFont="1" applyBorder="1" applyAlignment="1">
      <alignment horizontal="right" vertical="top" wrapText="1"/>
    </xf>
    <xf numFmtId="166" fontId="5" fillId="0" borderId="3" xfId="0" applyNumberFormat="1" applyFont="1" applyBorder="1" applyAlignment="1">
      <alignment horizontal="right" vertical="top"/>
    </xf>
    <xf numFmtId="166" fontId="5" fillId="0" borderId="2" xfId="0" applyNumberFormat="1" applyFont="1" applyBorder="1" applyAlignment="1">
      <alignment horizontal="right" vertical="top"/>
    </xf>
    <xf numFmtId="0" fontId="5" fillId="0" borderId="1" xfId="0" applyFont="1" applyBorder="1" applyAlignment="1">
      <alignment horizontal="left" vertical="top" wrapText="1"/>
    </xf>
    <xf numFmtId="0" fontId="9" fillId="0" borderId="4" xfId="0" applyFont="1" applyBorder="1" applyAlignment="1">
      <alignment horizontal="left" vertical="top" wrapText="1"/>
    </xf>
    <xf numFmtId="0" fontId="5" fillId="0" borderId="6" xfId="0" applyFont="1" applyBorder="1" applyAlignment="1">
      <alignment horizontal="left" vertical="top"/>
    </xf>
    <xf numFmtId="0" fontId="5" fillId="0" borderId="5" xfId="0" applyFont="1" applyBorder="1" applyAlignment="1">
      <alignment horizontal="left" vertical="top"/>
    </xf>
    <xf numFmtId="164" fontId="5" fillId="0" borderId="4" xfId="0" applyNumberFormat="1" applyFont="1" applyBorder="1" applyAlignment="1">
      <alignment horizontal="right" vertical="top" wrapText="1"/>
    </xf>
    <xf numFmtId="0" fontId="5" fillId="0" borderId="5" xfId="0" applyFont="1" applyBorder="1" applyAlignment="1">
      <alignment horizontal="right" vertical="top"/>
    </xf>
    <xf numFmtId="0" fontId="5" fillId="0" borderId="1" xfId="0" applyFont="1" applyBorder="1" applyAlignment="1">
      <alignment horizontal="right" vertical="top" wrapText="1"/>
    </xf>
    <xf numFmtId="166" fontId="18" fillId="0" borderId="4" xfId="0" applyNumberFormat="1" applyFont="1" applyBorder="1" applyAlignment="1">
      <alignment horizontal="right" vertical="top" wrapText="1"/>
    </xf>
    <xf numFmtId="166" fontId="18" fillId="0" borderId="6" xfId="0" applyNumberFormat="1" applyFont="1" applyBorder="1" applyAlignment="1">
      <alignment horizontal="right" vertical="top"/>
    </xf>
    <xf numFmtId="166" fontId="18" fillId="0" borderId="5" xfId="0" applyNumberFormat="1" applyFont="1" applyBorder="1" applyAlignment="1">
      <alignment horizontal="right" vertical="top"/>
    </xf>
    <xf numFmtId="0" fontId="7" fillId="3" borderId="1" xfId="0" applyFont="1" applyFill="1" applyBorder="1" applyAlignment="1">
      <alignment horizontal="left" vertical="top" wrapText="1"/>
    </xf>
    <xf numFmtId="166" fontId="6" fillId="2" borderId="1" xfId="0" applyNumberFormat="1" applyFont="1" applyFill="1" applyBorder="1" applyAlignment="1">
      <alignment horizontal="right"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7" fillId="3" borderId="1" xfId="0" applyFont="1" applyFill="1" applyBorder="1" applyAlignment="1">
      <alignment horizontal="center" vertical="top" wrapText="1"/>
    </xf>
    <xf numFmtId="166" fontId="5" fillId="0" borderId="4" xfId="0" applyNumberFormat="1" applyFont="1" applyBorder="1" applyAlignment="1">
      <alignment horizontal="right" vertical="top" wrapText="1"/>
    </xf>
    <xf numFmtId="166" fontId="5" fillId="0" borderId="6" xfId="0" applyNumberFormat="1" applyFont="1" applyBorder="1" applyAlignment="1">
      <alignment horizontal="right" vertical="top"/>
    </xf>
    <xf numFmtId="166" fontId="5" fillId="0" borderId="5" xfId="0" applyNumberFormat="1" applyFont="1" applyBorder="1" applyAlignment="1">
      <alignment horizontal="right" vertical="top"/>
    </xf>
    <xf numFmtId="0" fontId="5" fillId="0" borderId="1" xfId="0" applyNumberFormat="1" applyFont="1" applyBorder="1" applyAlignment="1">
      <alignment horizontal="right" vertical="top" wrapText="1"/>
    </xf>
    <xf numFmtId="0" fontId="5" fillId="0" borderId="2" xfId="0" applyNumberFormat="1" applyFont="1" applyBorder="1" applyAlignment="1">
      <alignment horizontal="right" vertical="top"/>
    </xf>
    <xf numFmtId="0" fontId="6" fillId="2" borderId="1" xfId="0" applyFont="1" applyFill="1" applyBorder="1" applyAlignment="1">
      <alignment horizontal="left" vertical="top" wrapText="1"/>
    </xf>
    <xf numFmtId="0" fontId="9" fillId="0" borderId="3" xfId="0" applyFont="1" applyBorder="1" applyAlignment="1">
      <alignment horizontal="left" vertical="top"/>
    </xf>
    <xf numFmtId="166" fontId="4" fillId="0" borderId="3" xfId="0" applyNumberFormat="1" applyFont="1" applyBorder="1" applyAlignment="1">
      <alignment horizontal="right" vertical="top"/>
    </xf>
    <xf numFmtId="166" fontId="4" fillId="0" borderId="2" xfId="0" applyNumberFormat="1" applyFont="1" applyBorder="1" applyAlignment="1">
      <alignment horizontal="right" vertical="top"/>
    </xf>
    <xf numFmtId="0" fontId="5" fillId="0" borderId="3" xfId="0" applyFont="1" applyBorder="1" applyAlignment="1">
      <alignment horizontal="right" vertical="top"/>
    </xf>
    <xf numFmtId="166" fontId="3" fillId="0" borderId="1" xfId="0" applyNumberFormat="1" applyFont="1" applyBorder="1" applyAlignment="1">
      <alignment horizontal="right" vertical="top" wrapText="1"/>
    </xf>
    <xf numFmtId="164" fontId="3" fillId="0" borderId="1" xfId="0" applyNumberFormat="1" applyFont="1" applyBorder="1" applyAlignment="1">
      <alignment horizontal="right" vertical="top" wrapText="1"/>
    </xf>
    <xf numFmtId="0" fontId="3" fillId="0" borderId="1" xfId="0" applyFont="1" applyFill="1" applyBorder="1" applyAlignment="1">
      <alignment horizontal="right" vertical="top" wrapText="1"/>
    </xf>
    <xf numFmtId="0" fontId="5" fillId="0" borderId="2" xfId="0" applyFont="1" applyFill="1" applyBorder="1" applyAlignment="1">
      <alignment horizontal="right" vertical="top"/>
    </xf>
    <xf numFmtId="166" fontId="5" fillId="0" borderId="1" xfId="0" applyNumberFormat="1" applyFont="1" applyFill="1" applyBorder="1" applyAlignment="1">
      <alignment horizontal="right" vertical="top" wrapText="1"/>
    </xf>
    <xf numFmtId="166" fontId="5" fillId="0" borderId="3" xfId="0" applyNumberFormat="1" applyFont="1" applyFill="1" applyBorder="1" applyAlignment="1">
      <alignment horizontal="right" vertical="top"/>
    </xf>
    <xf numFmtId="166" fontId="5" fillId="0" borderId="2" xfId="0" applyNumberFormat="1" applyFont="1" applyFill="1" applyBorder="1" applyAlignment="1">
      <alignment horizontal="right" vertical="top"/>
    </xf>
    <xf numFmtId="0" fontId="9" fillId="0" borderId="1" xfId="0" applyFont="1" applyFill="1" applyBorder="1" applyAlignment="1">
      <alignment horizontal="left" vertical="top" wrapText="1"/>
    </xf>
    <xf numFmtId="0" fontId="5" fillId="0" borderId="3" xfId="0" applyFont="1" applyFill="1" applyBorder="1" applyAlignment="1">
      <alignment horizontal="left" vertical="top"/>
    </xf>
    <xf numFmtId="0" fontId="3" fillId="0" borderId="1"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166" fontId="3"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0" fontId="3"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3" xfId="0" applyFont="1" applyFill="1" applyBorder="1" applyAlignment="1">
      <alignment horizontal="right" vertical="top"/>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6" fillId="5" borderId="1" xfId="0" applyFont="1" applyFill="1" applyBorder="1" applyAlignment="1">
      <alignment horizontal="left" vertical="top" wrapText="1"/>
    </xf>
    <xf numFmtId="0" fontId="5" fillId="6" borderId="3" xfId="0" applyFont="1" applyFill="1" applyBorder="1" applyAlignment="1">
      <alignment horizontal="left" vertical="top"/>
    </xf>
    <xf numFmtId="0" fontId="5" fillId="6" borderId="2" xfId="0" applyFont="1" applyFill="1" applyBorder="1" applyAlignment="1">
      <alignment horizontal="left" vertical="top"/>
    </xf>
    <xf numFmtId="166" fontId="6" fillId="5" borderId="1" xfId="0" applyNumberFormat="1" applyFont="1" applyFill="1" applyBorder="1" applyAlignment="1">
      <alignment horizontal="right" vertical="top" wrapText="1"/>
    </xf>
    <xf numFmtId="0" fontId="4" fillId="6" borderId="3" xfId="0" applyFont="1" applyFill="1" applyBorder="1" applyAlignment="1">
      <alignment horizontal="right" vertical="top"/>
    </xf>
    <xf numFmtId="0" fontId="4" fillId="6" borderId="2" xfId="0" applyFont="1" applyFill="1" applyBorder="1" applyAlignment="1">
      <alignment horizontal="right" vertical="top"/>
    </xf>
    <xf numFmtId="165" fontId="12" fillId="0" borderId="1" xfId="0" applyNumberFormat="1" applyFont="1" applyBorder="1" applyAlignment="1">
      <alignment horizontal="right" vertical="top" wrapText="1"/>
    </xf>
    <xf numFmtId="0" fontId="10" fillId="0" borderId="3" xfId="0" applyFont="1" applyBorder="1" applyAlignment="1">
      <alignment horizontal="left" vertical="top"/>
    </xf>
    <xf numFmtId="0" fontId="10" fillId="0" borderId="2" xfId="0" applyFont="1" applyBorder="1" applyAlignment="1">
      <alignment horizontal="left" vertical="top"/>
    </xf>
    <xf numFmtId="4" fontId="16" fillId="0" borderId="7" xfId="0" applyNumberFormat="1" applyFont="1" applyBorder="1" applyAlignment="1">
      <alignment horizontal="righ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4" fillId="0" borderId="0" xfId="0" applyFont="1" applyAlignment="1">
      <alignment horizontal="center" vertical="top"/>
    </xf>
    <xf numFmtId="0" fontId="4" fillId="0" borderId="8" xfId="0" applyFont="1" applyBorder="1" applyAlignment="1">
      <alignment horizontal="center" vertical="top"/>
    </xf>
    <xf numFmtId="165" fontId="3" fillId="0" borderId="10" xfId="0" applyNumberFormat="1" applyFont="1" applyBorder="1" applyAlignment="1">
      <alignment horizontal="right" vertical="top" wrapText="1"/>
    </xf>
    <xf numFmtId="165" fontId="3" fillId="0" borderId="11" xfId="0" applyNumberFormat="1" applyFont="1" applyBorder="1" applyAlignment="1">
      <alignment horizontal="right" vertical="top" wrapText="1"/>
    </xf>
    <xf numFmtId="165" fontId="3" fillId="0" borderId="12" xfId="0" applyNumberFormat="1" applyFont="1" applyBorder="1" applyAlignment="1">
      <alignment horizontal="right" vertical="top" wrapText="1"/>
    </xf>
    <xf numFmtId="165" fontId="3" fillId="0" borderId="13" xfId="0" applyNumberFormat="1" applyFont="1" applyBorder="1" applyAlignment="1">
      <alignment horizontal="right" vertical="top" wrapText="1"/>
    </xf>
    <xf numFmtId="165" fontId="3" fillId="0" borderId="14" xfId="0" applyNumberFormat="1" applyFont="1" applyBorder="1" applyAlignment="1">
      <alignment horizontal="right" vertical="top" wrapText="1"/>
    </xf>
    <xf numFmtId="165" fontId="3" fillId="0" borderId="15" xfId="0" applyNumberFormat="1" applyFont="1" applyBorder="1" applyAlignment="1">
      <alignment horizontal="righ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165" fontId="3" fillId="0" borderId="1" xfId="0" applyNumberFormat="1" applyFont="1" applyBorder="1" applyAlignment="1">
      <alignment horizontal="right" vertical="top" wrapText="1"/>
    </xf>
    <xf numFmtId="165" fontId="3" fillId="0" borderId="3" xfId="0" applyNumberFormat="1" applyFont="1" applyBorder="1" applyAlignment="1">
      <alignment horizontal="right" vertical="top" wrapText="1"/>
    </xf>
    <xf numFmtId="165" fontId="3" fillId="0" borderId="2" xfId="0" applyNumberFormat="1" applyFont="1" applyBorder="1" applyAlignment="1">
      <alignment horizontal="right" vertical="top" wrapText="1"/>
    </xf>
    <xf numFmtId="0" fontId="4" fillId="0" borderId="0" xfId="0" applyFont="1" applyBorder="1" applyAlignment="1">
      <alignment horizontal="left" vertical="top" wrapText="1"/>
    </xf>
    <xf numFmtId="0" fontId="6" fillId="0" borderId="1" xfId="0" applyFont="1" applyBorder="1" applyAlignment="1">
      <alignment horizontal="left" vertical="top" wrapText="1"/>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8"/>
  <sheetViews>
    <sheetView tabSelected="1" view="pageBreakPreview" zoomScaleNormal="100" zoomScaleSheetLayoutView="100" workbookViewId="0">
      <selection activeCell="B82" sqref="B82:C82"/>
    </sheetView>
  </sheetViews>
  <sheetFormatPr defaultColWidth="14.42578125" defaultRowHeight="15" customHeight="1"/>
  <cols>
    <col min="1" max="1" width="6.7109375" customWidth="1"/>
    <col min="2" max="2" width="4.7109375" customWidth="1"/>
    <col min="3" max="3" width="44" customWidth="1"/>
    <col min="4" max="5" width="2.140625" customWidth="1"/>
    <col min="6" max="6" width="3.28515625" customWidth="1"/>
    <col min="7" max="7" width="5.7109375" customWidth="1"/>
    <col min="8" max="8" width="3.28515625" customWidth="1"/>
    <col min="9" max="9" width="2.140625" customWidth="1"/>
    <col min="10" max="10" width="9.5703125" customWidth="1"/>
    <col min="11" max="11" width="3.28515625" customWidth="1"/>
    <col min="12" max="12" width="2.140625" customWidth="1"/>
    <col min="13" max="13" width="1.140625" customWidth="1"/>
    <col min="14" max="14" width="11.28515625" customWidth="1"/>
    <col min="15" max="15" width="12.140625" customWidth="1"/>
    <col min="16" max="16" width="6.140625" customWidth="1"/>
    <col min="17" max="20" width="5.85546875" style="25" customWidth="1"/>
    <col min="21" max="21" width="5" style="20" customWidth="1"/>
    <col min="22" max="22" width="5.85546875" style="25" customWidth="1"/>
    <col min="23" max="26" width="9.28515625" customWidth="1"/>
  </cols>
  <sheetData>
    <row r="1" spans="1:22" ht="13.5" customHeight="1">
      <c r="A1" s="2" t="s">
        <v>4</v>
      </c>
      <c r="B1" s="2"/>
      <c r="C1" s="2"/>
      <c r="D1" s="2"/>
      <c r="E1" s="2"/>
      <c r="F1" s="2"/>
      <c r="G1" s="2"/>
      <c r="H1" s="2"/>
      <c r="I1" s="2"/>
      <c r="J1" s="2"/>
      <c r="K1" s="2"/>
      <c r="L1" s="2"/>
      <c r="M1" s="2"/>
      <c r="N1" s="2"/>
    </row>
    <row r="2" spans="1:22" ht="13.5" customHeight="1">
      <c r="A2" s="3" t="s">
        <v>84</v>
      </c>
      <c r="B2" s="2"/>
      <c r="C2" s="2"/>
      <c r="D2" s="2"/>
      <c r="E2" s="2"/>
      <c r="F2" s="2"/>
      <c r="G2" s="2"/>
      <c r="H2" s="2"/>
      <c r="I2" s="2"/>
      <c r="J2" s="2"/>
      <c r="K2" s="2"/>
      <c r="L2" s="2"/>
      <c r="M2" s="2"/>
      <c r="N2" s="2"/>
    </row>
    <row r="3" spans="1:22" ht="13.5" customHeight="1">
      <c r="A3" s="3" t="s">
        <v>1</v>
      </c>
      <c r="B3" s="2"/>
      <c r="C3" s="2"/>
      <c r="D3" s="2"/>
      <c r="E3" s="2"/>
      <c r="F3" s="2"/>
      <c r="G3" s="2"/>
      <c r="H3" s="2"/>
      <c r="I3" s="2"/>
      <c r="J3" s="2"/>
      <c r="K3" s="2"/>
      <c r="L3" s="2"/>
      <c r="M3" s="2"/>
      <c r="N3" s="2"/>
    </row>
    <row r="4" spans="1:22" ht="12" customHeight="1">
      <c r="A4" s="34">
        <v>1</v>
      </c>
      <c r="B4" s="83" t="s">
        <v>5</v>
      </c>
      <c r="C4" s="61"/>
      <c r="D4" s="61"/>
      <c r="E4" s="61"/>
      <c r="F4" s="61"/>
      <c r="G4" s="61"/>
      <c r="H4" s="61"/>
      <c r="I4" s="61"/>
      <c r="J4" s="61"/>
      <c r="K4" s="61"/>
      <c r="L4" s="61"/>
      <c r="M4" s="61"/>
      <c r="N4" s="62"/>
    </row>
    <row r="5" spans="1:22" ht="9.75" customHeight="1">
      <c r="A5" s="15" t="s">
        <v>6</v>
      </c>
      <c r="B5" s="85" t="s">
        <v>7</v>
      </c>
      <c r="C5" s="61"/>
      <c r="D5" s="81" t="s">
        <v>8</v>
      </c>
      <c r="E5" s="62"/>
      <c r="F5" s="81" t="s">
        <v>9</v>
      </c>
      <c r="G5" s="62"/>
      <c r="H5" s="81" t="s">
        <v>97</v>
      </c>
      <c r="I5" s="61"/>
      <c r="J5" s="62"/>
      <c r="K5" s="81" t="s">
        <v>10</v>
      </c>
      <c r="L5" s="61"/>
      <c r="M5" s="61"/>
      <c r="N5" s="62"/>
    </row>
    <row r="6" spans="1:22" s="16" customFormat="1" ht="120.75" customHeight="1">
      <c r="A6" s="35">
        <v>1.01</v>
      </c>
      <c r="B6" s="60" t="s">
        <v>85</v>
      </c>
      <c r="C6" s="61"/>
      <c r="D6" s="71"/>
      <c r="E6" s="62"/>
      <c r="F6" s="71"/>
      <c r="G6" s="62"/>
      <c r="H6" s="71"/>
      <c r="I6" s="61"/>
      <c r="J6" s="62"/>
      <c r="K6" s="71"/>
      <c r="L6" s="61"/>
      <c r="M6" s="61"/>
      <c r="N6" s="62"/>
      <c r="Q6" s="26"/>
      <c r="R6" s="26"/>
      <c r="S6" s="26"/>
      <c r="T6" s="26"/>
      <c r="U6" s="21"/>
      <c r="V6" s="26"/>
    </row>
    <row r="7" spans="1:22" s="16" customFormat="1" ht="12.75" customHeight="1">
      <c r="A7" s="36"/>
      <c r="B7" s="71"/>
      <c r="C7" s="61"/>
      <c r="D7" s="60" t="s">
        <v>11</v>
      </c>
      <c r="E7" s="62"/>
      <c r="F7" s="89">
        <v>1250</v>
      </c>
      <c r="G7" s="90"/>
      <c r="H7" s="68"/>
      <c r="I7" s="69"/>
      <c r="J7" s="70"/>
      <c r="K7" s="68">
        <f>+H7*F7</f>
        <v>0</v>
      </c>
      <c r="L7" s="69"/>
      <c r="M7" s="69"/>
      <c r="N7" s="70"/>
      <c r="Q7" s="26"/>
      <c r="R7" s="26"/>
      <c r="S7" s="26"/>
      <c r="T7" s="26"/>
      <c r="U7" s="21"/>
      <c r="V7" s="26"/>
    </row>
    <row r="8" spans="1:22" s="16" customFormat="1" ht="61.5" customHeight="1">
      <c r="A8" s="35">
        <v>1.02</v>
      </c>
      <c r="B8" s="60" t="s">
        <v>56</v>
      </c>
      <c r="C8" s="61"/>
      <c r="D8" s="71"/>
      <c r="E8" s="62"/>
      <c r="F8" s="89"/>
      <c r="G8" s="90"/>
      <c r="H8" s="68"/>
      <c r="I8" s="69"/>
      <c r="J8" s="70"/>
      <c r="K8" s="77"/>
      <c r="L8" s="95"/>
      <c r="M8" s="95"/>
      <c r="N8" s="64"/>
      <c r="Q8" s="26"/>
      <c r="R8" s="26"/>
      <c r="S8" s="26"/>
      <c r="T8" s="26"/>
      <c r="U8" s="21"/>
      <c r="V8" s="26"/>
    </row>
    <row r="9" spans="1:22" s="16" customFormat="1" ht="14.25" customHeight="1">
      <c r="A9" s="36"/>
      <c r="B9" s="71"/>
      <c r="C9" s="61"/>
      <c r="D9" s="60" t="s">
        <v>11</v>
      </c>
      <c r="E9" s="62"/>
      <c r="F9" s="89">
        <v>1500</v>
      </c>
      <c r="G9" s="90"/>
      <c r="H9" s="68"/>
      <c r="I9" s="69"/>
      <c r="J9" s="70"/>
      <c r="K9" s="68">
        <f>+H9*F9</f>
        <v>0</v>
      </c>
      <c r="L9" s="69"/>
      <c r="M9" s="69"/>
      <c r="N9" s="70"/>
      <c r="Q9" s="26"/>
      <c r="R9" s="26"/>
      <c r="S9" s="26"/>
      <c r="T9" s="26"/>
      <c r="U9" s="21"/>
      <c r="V9" s="26"/>
    </row>
    <row r="10" spans="1:22" ht="12.75" customHeight="1">
      <c r="A10" s="34">
        <v>1</v>
      </c>
      <c r="B10" s="83" t="s">
        <v>5</v>
      </c>
      <c r="C10" s="61"/>
      <c r="D10" s="83"/>
      <c r="E10" s="62"/>
      <c r="F10" s="84" t="s">
        <v>12</v>
      </c>
      <c r="G10" s="61"/>
      <c r="H10" s="61"/>
      <c r="I10" s="61"/>
      <c r="J10" s="62"/>
      <c r="K10" s="82">
        <f>SUM(K7:N9)</f>
        <v>0</v>
      </c>
      <c r="L10" s="93"/>
      <c r="M10" s="93"/>
      <c r="N10" s="94"/>
    </row>
    <row r="11" spans="1:22" ht="15" customHeight="1">
      <c r="A11" s="32" t="s">
        <v>13</v>
      </c>
      <c r="B11" s="2"/>
      <c r="C11" s="2"/>
      <c r="D11" s="2"/>
      <c r="E11" s="2"/>
      <c r="F11" s="2"/>
      <c r="G11" s="2"/>
      <c r="H11" s="2"/>
      <c r="I11" s="2"/>
      <c r="J11" s="2"/>
      <c r="K11" s="2"/>
      <c r="L11" s="2"/>
      <c r="M11" s="2"/>
      <c r="N11" s="2"/>
    </row>
    <row r="12" spans="1:22" ht="12" customHeight="1">
      <c r="A12" s="34">
        <v>2</v>
      </c>
      <c r="B12" s="91" t="s">
        <v>59</v>
      </c>
      <c r="C12" s="61"/>
      <c r="D12" s="61"/>
      <c r="E12" s="61"/>
      <c r="F12" s="61"/>
      <c r="G12" s="61"/>
      <c r="H12" s="61"/>
      <c r="I12" s="61"/>
      <c r="J12" s="61"/>
      <c r="K12" s="61"/>
      <c r="L12" s="61"/>
      <c r="M12" s="61"/>
      <c r="N12" s="62"/>
    </row>
    <row r="13" spans="1:22" ht="12" customHeight="1">
      <c r="A13" s="15" t="s">
        <v>6</v>
      </c>
      <c r="B13" s="85" t="s">
        <v>7</v>
      </c>
      <c r="C13" s="61"/>
      <c r="D13" s="81" t="s">
        <v>8</v>
      </c>
      <c r="E13" s="62"/>
      <c r="F13" s="81" t="s">
        <v>9</v>
      </c>
      <c r="G13" s="62"/>
      <c r="H13" s="81" t="s">
        <v>97</v>
      </c>
      <c r="I13" s="61"/>
      <c r="J13" s="62"/>
      <c r="K13" s="81" t="s">
        <v>10</v>
      </c>
      <c r="L13" s="61"/>
      <c r="M13" s="61"/>
      <c r="N13" s="62"/>
    </row>
    <row r="14" spans="1:22" ht="13.5" customHeight="1">
      <c r="A14" s="37"/>
      <c r="B14" s="112"/>
      <c r="C14" s="61"/>
      <c r="D14" s="60"/>
      <c r="E14" s="62"/>
      <c r="F14" s="97"/>
      <c r="G14" s="64"/>
      <c r="H14" s="96"/>
      <c r="I14" s="69"/>
      <c r="J14" s="70"/>
      <c r="K14" s="96"/>
      <c r="L14" s="69"/>
      <c r="M14" s="69"/>
      <c r="N14" s="70"/>
    </row>
    <row r="15" spans="1:22" s="16" customFormat="1" ht="50.25" customHeight="1">
      <c r="A15" s="35">
        <v>2.0099999999999998</v>
      </c>
      <c r="B15" s="60" t="s">
        <v>62</v>
      </c>
      <c r="C15" s="61"/>
      <c r="D15" s="71"/>
      <c r="E15" s="62"/>
      <c r="F15" s="77"/>
      <c r="G15" s="64"/>
      <c r="H15" s="68"/>
      <c r="I15" s="69"/>
      <c r="J15" s="70"/>
      <c r="K15" s="77"/>
      <c r="L15" s="95"/>
      <c r="M15" s="95"/>
      <c r="N15" s="64"/>
      <c r="Q15" s="26"/>
      <c r="R15" s="26"/>
      <c r="S15" s="26"/>
      <c r="T15" s="26"/>
      <c r="U15" s="21"/>
      <c r="V15" s="26"/>
    </row>
    <row r="16" spans="1:22" s="16" customFormat="1" ht="15" customHeight="1">
      <c r="A16" s="36"/>
      <c r="B16" s="60" t="s">
        <v>60</v>
      </c>
      <c r="C16" s="61"/>
      <c r="D16" s="60" t="s">
        <v>14</v>
      </c>
      <c r="E16" s="62"/>
      <c r="F16" s="63">
        <v>103.9</v>
      </c>
      <c r="G16" s="64"/>
      <c r="H16" s="68"/>
      <c r="I16" s="69"/>
      <c r="J16" s="70"/>
      <c r="K16" s="68">
        <f t="shared" ref="K16:K17" si="0">+H16*F16</f>
        <v>0</v>
      </c>
      <c r="L16" s="69"/>
      <c r="M16" s="69"/>
      <c r="N16" s="70"/>
      <c r="Q16" s="26"/>
      <c r="R16" s="26"/>
      <c r="S16" s="26"/>
      <c r="T16" s="26"/>
      <c r="U16" s="21"/>
      <c r="V16" s="26"/>
    </row>
    <row r="17" spans="1:22" s="16" customFormat="1" ht="12" customHeight="1">
      <c r="A17" s="36"/>
      <c r="B17" s="60" t="s">
        <v>63</v>
      </c>
      <c r="C17" s="61"/>
      <c r="D17" s="60" t="s">
        <v>14</v>
      </c>
      <c r="E17" s="62"/>
      <c r="F17" s="63">
        <v>86.8</v>
      </c>
      <c r="G17" s="64"/>
      <c r="H17" s="68"/>
      <c r="I17" s="69"/>
      <c r="J17" s="70"/>
      <c r="K17" s="68">
        <f t="shared" si="0"/>
        <v>0</v>
      </c>
      <c r="L17" s="69"/>
      <c r="M17" s="69"/>
      <c r="N17" s="70"/>
      <c r="Q17" s="26"/>
      <c r="R17" s="26"/>
      <c r="S17" s="26"/>
      <c r="T17" s="26"/>
      <c r="U17" s="21"/>
      <c r="V17" s="26"/>
    </row>
    <row r="18" spans="1:22" s="16" customFormat="1" ht="15" customHeight="1">
      <c r="A18" s="36"/>
      <c r="B18" s="60" t="s">
        <v>64</v>
      </c>
      <c r="C18" s="61"/>
      <c r="D18" s="60" t="s">
        <v>14</v>
      </c>
      <c r="E18" s="62"/>
      <c r="F18" s="63">
        <v>103.9</v>
      </c>
      <c r="G18" s="64"/>
      <c r="H18" s="68"/>
      <c r="I18" s="69"/>
      <c r="J18" s="70"/>
      <c r="K18" s="68">
        <f t="shared" ref="K18:K19" si="1">+H18*F18</f>
        <v>0</v>
      </c>
      <c r="L18" s="69"/>
      <c r="M18" s="69"/>
      <c r="N18" s="70"/>
      <c r="Q18" s="26"/>
      <c r="R18" s="26"/>
      <c r="S18" s="26"/>
      <c r="T18" s="26"/>
      <c r="U18" s="21"/>
      <c r="V18" s="26"/>
    </row>
    <row r="19" spans="1:22" s="16" customFormat="1" ht="12" customHeight="1">
      <c r="A19" s="36"/>
      <c r="B19" s="60" t="s">
        <v>61</v>
      </c>
      <c r="C19" s="61"/>
      <c r="D19" s="60" t="s">
        <v>14</v>
      </c>
      <c r="E19" s="62"/>
      <c r="F19" s="63">
        <v>86.8</v>
      </c>
      <c r="G19" s="64"/>
      <c r="H19" s="68"/>
      <c r="I19" s="69"/>
      <c r="J19" s="70"/>
      <c r="K19" s="68">
        <f t="shared" si="1"/>
        <v>0</v>
      </c>
      <c r="L19" s="69"/>
      <c r="M19" s="69"/>
      <c r="N19" s="70"/>
      <c r="Q19" s="26"/>
      <c r="R19" s="26"/>
      <c r="S19" s="26"/>
      <c r="T19" s="26"/>
      <c r="U19" s="21"/>
      <c r="V19" s="26"/>
    </row>
    <row r="20" spans="1:22" s="16" customFormat="1" ht="63.75" customHeight="1">
      <c r="A20" s="35">
        <v>2.02</v>
      </c>
      <c r="B20" s="71" t="s">
        <v>57</v>
      </c>
      <c r="C20" s="61"/>
      <c r="D20" s="71"/>
      <c r="E20" s="62"/>
      <c r="F20" s="77"/>
      <c r="G20" s="64"/>
      <c r="H20" s="68"/>
      <c r="I20" s="69"/>
      <c r="J20" s="70"/>
      <c r="K20" s="77"/>
      <c r="L20" s="95"/>
      <c r="M20" s="95"/>
      <c r="N20" s="64"/>
      <c r="Q20" s="26"/>
      <c r="R20" s="26"/>
      <c r="S20" s="26"/>
      <c r="T20" s="26"/>
      <c r="U20" s="21"/>
      <c r="V20" s="26"/>
    </row>
    <row r="21" spans="1:22" s="16" customFormat="1" ht="12.75" customHeight="1">
      <c r="A21" s="36"/>
      <c r="B21" s="60" t="s">
        <v>16</v>
      </c>
      <c r="C21" s="61"/>
      <c r="D21" s="60" t="s">
        <v>15</v>
      </c>
      <c r="E21" s="62"/>
      <c r="F21" s="63">
        <v>18</v>
      </c>
      <c r="G21" s="64"/>
      <c r="H21" s="68"/>
      <c r="I21" s="69"/>
      <c r="J21" s="70"/>
      <c r="K21" s="68">
        <f t="shared" ref="K21:K31" si="2">+H21*F21</f>
        <v>0</v>
      </c>
      <c r="L21" s="69"/>
      <c r="M21" s="69"/>
      <c r="N21" s="70"/>
      <c r="Q21" s="26"/>
      <c r="R21" s="26"/>
      <c r="S21" s="26"/>
      <c r="T21" s="26"/>
      <c r="U21" s="21"/>
      <c r="V21" s="26"/>
    </row>
    <row r="22" spans="1:22" s="16" customFormat="1" ht="12" customHeight="1">
      <c r="A22" s="36"/>
      <c r="B22" s="60" t="s">
        <v>17</v>
      </c>
      <c r="C22" s="61"/>
      <c r="D22" s="60" t="s">
        <v>15</v>
      </c>
      <c r="E22" s="62"/>
      <c r="F22" s="63">
        <v>33</v>
      </c>
      <c r="G22" s="64"/>
      <c r="H22" s="68"/>
      <c r="I22" s="69"/>
      <c r="J22" s="70"/>
      <c r="K22" s="68">
        <f t="shared" si="2"/>
        <v>0</v>
      </c>
      <c r="L22" s="69"/>
      <c r="M22" s="69"/>
      <c r="N22" s="70"/>
      <c r="Q22" s="26"/>
      <c r="R22" s="26"/>
      <c r="S22" s="26"/>
      <c r="T22" s="26"/>
      <c r="U22" s="21"/>
      <c r="V22" s="26"/>
    </row>
    <row r="23" spans="1:22" s="16" customFormat="1" ht="16.5" customHeight="1">
      <c r="A23" s="36"/>
      <c r="B23" s="60" t="s">
        <v>18</v>
      </c>
      <c r="C23" s="61"/>
      <c r="D23" s="60" t="s">
        <v>15</v>
      </c>
      <c r="E23" s="62"/>
      <c r="F23" s="63">
        <v>16</v>
      </c>
      <c r="G23" s="64"/>
      <c r="H23" s="68"/>
      <c r="I23" s="69"/>
      <c r="J23" s="70"/>
      <c r="K23" s="68">
        <f t="shared" si="2"/>
        <v>0</v>
      </c>
      <c r="L23" s="69"/>
      <c r="M23" s="69"/>
      <c r="N23" s="70"/>
      <c r="Q23" s="26"/>
      <c r="R23" s="26"/>
      <c r="S23" s="26"/>
      <c r="T23" s="26"/>
      <c r="U23" s="21"/>
      <c r="V23" s="26"/>
    </row>
    <row r="24" spans="1:22" s="16" customFormat="1" ht="15" customHeight="1">
      <c r="A24" s="36"/>
      <c r="B24" s="60" t="s">
        <v>19</v>
      </c>
      <c r="C24" s="61"/>
      <c r="D24" s="60" t="s">
        <v>15</v>
      </c>
      <c r="E24" s="62"/>
      <c r="F24" s="63">
        <v>25</v>
      </c>
      <c r="G24" s="64"/>
      <c r="H24" s="68"/>
      <c r="I24" s="69"/>
      <c r="J24" s="70"/>
      <c r="K24" s="68">
        <f t="shared" si="2"/>
        <v>0</v>
      </c>
      <c r="L24" s="69"/>
      <c r="M24" s="69"/>
      <c r="N24" s="70"/>
      <c r="Q24" s="26"/>
      <c r="R24" s="26"/>
      <c r="S24" s="26"/>
      <c r="T24" s="26"/>
      <c r="U24" s="21"/>
      <c r="V24" s="26"/>
    </row>
    <row r="25" spans="1:22" s="16" customFormat="1" ht="12" customHeight="1">
      <c r="A25" s="36"/>
      <c r="B25" s="60" t="s">
        <v>20</v>
      </c>
      <c r="C25" s="61"/>
      <c r="D25" s="60" t="s">
        <v>15</v>
      </c>
      <c r="E25" s="62"/>
      <c r="F25" s="63">
        <v>8</v>
      </c>
      <c r="G25" s="64"/>
      <c r="H25" s="68"/>
      <c r="I25" s="69"/>
      <c r="J25" s="70"/>
      <c r="K25" s="68">
        <f t="shared" si="2"/>
        <v>0</v>
      </c>
      <c r="L25" s="69"/>
      <c r="M25" s="69"/>
      <c r="N25" s="70"/>
      <c r="Q25" s="26"/>
      <c r="R25" s="26"/>
      <c r="S25" s="26"/>
      <c r="T25" s="26"/>
      <c r="U25" s="21"/>
      <c r="V25" s="26"/>
    </row>
    <row r="26" spans="1:22" s="16" customFormat="1" ht="13.5" customHeight="1">
      <c r="A26" s="36"/>
      <c r="B26" s="60" t="s">
        <v>21</v>
      </c>
      <c r="C26" s="61"/>
      <c r="D26" s="60" t="s">
        <v>15</v>
      </c>
      <c r="E26" s="62"/>
      <c r="F26" s="63">
        <v>3</v>
      </c>
      <c r="G26" s="64"/>
      <c r="H26" s="68"/>
      <c r="I26" s="69"/>
      <c r="J26" s="70"/>
      <c r="K26" s="68">
        <f t="shared" si="2"/>
        <v>0</v>
      </c>
      <c r="L26" s="69"/>
      <c r="M26" s="69"/>
      <c r="N26" s="70"/>
      <c r="Q26" s="26"/>
      <c r="R26" s="26"/>
      <c r="S26" s="26"/>
      <c r="T26" s="26"/>
      <c r="U26" s="21"/>
      <c r="V26" s="26"/>
    </row>
    <row r="27" spans="1:22" s="16" customFormat="1" ht="12" customHeight="1">
      <c r="A27" s="36"/>
      <c r="B27" s="60" t="s">
        <v>22</v>
      </c>
      <c r="C27" s="61"/>
      <c r="D27" s="60" t="s">
        <v>15</v>
      </c>
      <c r="E27" s="62"/>
      <c r="F27" s="63">
        <v>3</v>
      </c>
      <c r="G27" s="64"/>
      <c r="H27" s="68"/>
      <c r="I27" s="69"/>
      <c r="J27" s="70"/>
      <c r="K27" s="68">
        <f t="shared" si="2"/>
        <v>0</v>
      </c>
      <c r="L27" s="69"/>
      <c r="M27" s="69"/>
      <c r="N27" s="70"/>
      <c r="Q27" s="26"/>
      <c r="R27" s="26"/>
      <c r="S27" s="26"/>
      <c r="T27" s="26"/>
      <c r="U27" s="21"/>
      <c r="V27" s="26"/>
    </row>
    <row r="28" spans="1:22" s="16" customFormat="1" ht="10.5" customHeight="1">
      <c r="A28" s="36"/>
      <c r="B28" s="60" t="s">
        <v>23</v>
      </c>
      <c r="C28" s="61"/>
      <c r="D28" s="60" t="s">
        <v>15</v>
      </c>
      <c r="E28" s="62"/>
      <c r="F28" s="63">
        <v>1</v>
      </c>
      <c r="G28" s="64"/>
      <c r="H28" s="68"/>
      <c r="I28" s="69"/>
      <c r="J28" s="70"/>
      <c r="K28" s="68">
        <f t="shared" si="2"/>
        <v>0</v>
      </c>
      <c r="L28" s="69"/>
      <c r="M28" s="69"/>
      <c r="N28" s="70"/>
      <c r="Q28" s="26"/>
      <c r="R28" s="26"/>
      <c r="S28" s="26"/>
      <c r="T28" s="26"/>
      <c r="U28" s="21"/>
      <c r="V28" s="26"/>
    </row>
    <row r="29" spans="1:22" s="16" customFormat="1" ht="12" customHeight="1">
      <c r="A29" s="36"/>
      <c r="B29" s="60" t="s">
        <v>24</v>
      </c>
      <c r="C29" s="61"/>
      <c r="D29" s="60" t="s">
        <v>15</v>
      </c>
      <c r="E29" s="62"/>
      <c r="F29" s="63">
        <v>3</v>
      </c>
      <c r="G29" s="64"/>
      <c r="H29" s="68"/>
      <c r="I29" s="69"/>
      <c r="J29" s="70"/>
      <c r="K29" s="68">
        <f t="shared" si="2"/>
        <v>0</v>
      </c>
      <c r="L29" s="69"/>
      <c r="M29" s="69"/>
      <c r="N29" s="70"/>
      <c r="Q29" s="26"/>
      <c r="R29" s="26"/>
      <c r="S29" s="26"/>
      <c r="T29" s="26"/>
      <c r="U29" s="21"/>
      <c r="V29" s="26"/>
    </row>
    <row r="30" spans="1:22" s="16" customFormat="1" ht="11.25" customHeight="1">
      <c r="A30" s="36"/>
      <c r="B30" s="60" t="s">
        <v>25</v>
      </c>
      <c r="C30" s="61"/>
      <c r="D30" s="60" t="s">
        <v>15</v>
      </c>
      <c r="E30" s="62"/>
      <c r="F30" s="63">
        <v>1</v>
      </c>
      <c r="G30" s="64"/>
      <c r="H30" s="68"/>
      <c r="I30" s="69"/>
      <c r="J30" s="70"/>
      <c r="K30" s="68">
        <f t="shared" si="2"/>
        <v>0</v>
      </c>
      <c r="L30" s="69"/>
      <c r="M30" s="69"/>
      <c r="N30" s="70"/>
      <c r="Q30" s="26"/>
      <c r="R30" s="26"/>
      <c r="S30" s="26"/>
      <c r="T30" s="26"/>
      <c r="U30" s="21"/>
      <c r="V30" s="26"/>
    </row>
    <row r="31" spans="1:22" s="16" customFormat="1" ht="13.5" customHeight="1">
      <c r="A31" s="36"/>
      <c r="B31" s="60" t="s">
        <v>26</v>
      </c>
      <c r="C31" s="61"/>
      <c r="D31" s="60" t="s">
        <v>15</v>
      </c>
      <c r="E31" s="62"/>
      <c r="F31" s="63">
        <v>2</v>
      </c>
      <c r="G31" s="64"/>
      <c r="H31" s="68"/>
      <c r="I31" s="69"/>
      <c r="J31" s="70"/>
      <c r="K31" s="68">
        <f t="shared" si="2"/>
        <v>0</v>
      </c>
      <c r="L31" s="69"/>
      <c r="M31" s="69"/>
      <c r="N31" s="70"/>
      <c r="Q31" s="26"/>
      <c r="R31" s="26"/>
      <c r="S31" s="26"/>
      <c r="T31" s="26"/>
      <c r="U31" s="21"/>
      <c r="V31" s="26"/>
    </row>
    <row r="32" spans="1:22" s="16" customFormat="1" ht="36" customHeight="1">
      <c r="A32" s="35">
        <v>2.0299999999999998</v>
      </c>
      <c r="B32" s="71" t="s">
        <v>58</v>
      </c>
      <c r="C32" s="61"/>
      <c r="D32" s="71"/>
      <c r="E32" s="62"/>
      <c r="F32" s="77"/>
      <c r="G32" s="64"/>
      <c r="H32" s="68"/>
      <c r="I32" s="69"/>
      <c r="J32" s="70"/>
      <c r="K32" s="77"/>
      <c r="L32" s="95"/>
      <c r="M32" s="95"/>
      <c r="N32" s="64"/>
      <c r="Q32" s="26"/>
      <c r="R32" s="26"/>
      <c r="S32" s="26"/>
      <c r="T32" s="26"/>
      <c r="U32" s="21"/>
      <c r="V32" s="26"/>
    </row>
    <row r="33" spans="1:22" s="16" customFormat="1" ht="15" customHeight="1">
      <c r="A33" s="36"/>
      <c r="B33" s="60" t="s">
        <v>27</v>
      </c>
      <c r="C33" s="61"/>
      <c r="D33" s="60" t="s">
        <v>15</v>
      </c>
      <c r="E33" s="62"/>
      <c r="F33" s="63">
        <v>1</v>
      </c>
      <c r="G33" s="64"/>
      <c r="H33" s="68"/>
      <c r="I33" s="69"/>
      <c r="J33" s="70"/>
      <c r="K33" s="68">
        <f>+H33*F33</f>
        <v>0</v>
      </c>
      <c r="L33" s="69"/>
      <c r="M33" s="69"/>
      <c r="N33" s="70"/>
      <c r="Q33" s="26"/>
      <c r="R33" s="26"/>
      <c r="S33" s="26"/>
      <c r="T33" s="26"/>
      <c r="U33" s="21"/>
      <c r="V33" s="26"/>
    </row>
    <row r="34" spans="1:22" s="16" customFormat="1" ht="43.5" customHeight="1">
      <c r="A34" s="35">
        <v>2.04</v>
      </c>
      <c r="B34" s="60" t="s">
        <v>65</v>
      </c>
      <c r="C34" s="61"/>
      <c r="D34" s="71"/>
      <c r="E34" s="62"/>
      <c r="F34" s="77"/>
      <c r="G34" s="64"/>
      <c r="H34" s="68"/>
      <c r="I34" s="69"/>
      <c r="J34" s="70"/>
      <c r="K34" s="68"/>
      <c r="L34" s="69"/>
      <c r="M34" s="69"/>
      <c r="N34" s="70"/>
      <c r="Q34" s="26"/>
      <c r="R34" s="26"/>
      <c r="S34" s="26"/>
      <c r="T34" s="26"/>
      <c r="U34" s="21"/>
      <c r="V34" s="26"/>
    </row>
    <row r="35" spans="1:22" s="16" customFormat="1" ht="15" customHeight="1">
      <c r="A35" s="36"/>
      <c r="B35" s="60" t="s">
        <v>66</v>
      </c>
      <c r="C35" s="92"/>
      <c r="D35" s="60" t="s">
        <v>15</v>
      </c>
      <c r="E35" s="62"/>
      <c r="F35" s="63">
        <v>35</v>
      </c>
      <c r="G35" s="64"/>
      <c r="H35" s="68"/>
      <c r="I35" s="69"/>
      <c r="J35" s="70"/>
      <c r="K35" s="68">
        <f>+H35*F35</f>
        <v>0</v>
      </c>
      <c r="L35" s="69"/>
      <c r="M35" s="69"/>
      <c r="N35" s="70"/>
      <c r="Q35" s="26"/>
      <c r="R35" s="26"/>
      <c r="S35" s="26"/>
      <c r="T35" s="26"/>
      <c r="U35" s="21"/>
      <c r="V35" s="26"/>
    </row>
    <row r="36" spans="1:22" s="16" customFormat="1" ht="15" customHeight="1">
      <c r="A36" s="36"/>
      <c r="B36" s="60" t="s">
        <v>67</v>
      </c>
      <c r="C36" s="92"/>
      <c r="D36" s="60" t="s">
        <v>15</v>
      </c>
      <c r="E36" s="62"/>
      <c r="F36" s="63">
        <v>35</v>
      </c>
      <c r="G36" s="64"/>
      <c r="H36" s="68"/>
      <c r="I36" s="69"/>
      <c r="J36" s="70"/>
      <c r="K36" s="68">
        <f>+H36*F36</f>
        <v>0</v>
      </c>
      <c r="L36" s="69"/>
      <c r="M36" s="69"/>
      <c r="N36" s="70"/>
      <c r="Q36" s="26"/>
      <c r="R36" s="26"/>
      <c r="S36" s="26"/>
      <c r="T36" s="26"/>
      <c r="U36" s="21"/>
      <c r="V36" s="26"/>
    </row>
    <row r="37" spans="1:22" s="17" customFormat="1" ht="74.25" customHeight="1">
      <c r="A37" s="38">
        <v>2.0499999999999998</v>
      </c>
      <c r="B37" s="103" t="s">
        <v>86</v>
      </c>
      <c r="C37" s="104"/>
      <c r="D37" s="107"/>
      <c r="E37" s="106"/>
      <c r="F37" s="109"/>
      <c r="G37" s="99"/>
      <c r="H37" s="100"/>
      <c r="I37" s="101"/>
      <c r="J37" s="102"/>
      <c r="K37" s="100"/>
      <c r="L37" s="101"/>
      <c r="M37" s="101"/>
      <c r="N37" s="102"/>
      <c r="Q37" s="27"/>
      <c r="R37" s="27"/>
      <c r="S37" s="27"/>
      <c r="T37" s="27"/>
      <c r="U37" s="22"/>
      <c r="V37" s="27"/>
    </row>
    <row r="38" spans="1:22" s="17" customFormat="1" ht="15.75" customHeight="1">
      <c r="A38" s="39"/>
      <c r="B38" s="107"/>
      <c r="C38" s="104"/>
      <c r="D38" s="103" t="s">
        <v>14</v>
      </c>
      <c r="E38" s="106"/>
      <c r="F38" s="108">
        <v>126</v>
      </c>
      <c r="G38" s="99"/>
      <c r="H38" s="100"/>
      <c r="I38" s="101"/>
      <c r="J38" s="102"/>
      <c r="K38" s="100">
        <f>+H38*F38</f>
        <v>0</v>
      </c>
      <c r="L38" s="101"/>
      <c r="M38" s="101"/>
      <c r="N38" s="102"/>
      <c r="Q38" s="27"/>
      <c r="R38" s="27"/>
      <c r="S38" s="27"/>
      <c r="T38" s="27"/>
      <c r="U38" s="22"/>
      <c r="V38" s="27"/>
    </row>
    <row r="39" spans="1:22" s="18" customFormat="1" ht="42.75" customHeight="1">
      <c r="A39" s="40">
        <v>2.06</v>
      </c>
      <c r="B39" s="105" t="s">
        <v>28</v>
      </c>
      <c r="C39" s="104"/>
      <c r="D39" s="105"/>
      <c r="E39" s="106"/>
      <c r="F39" s="98"/>
      <c r="G39" s="99"/>
      <c r="H39" s="110"/>
      <c r="I39" s="101"/>
      <c r="J39" s="102"/>
      <c r="K39" s="110"/>
      <c r="L39" s="101"/>
      <c r="M39" s="101"/>
      <c r="N39" s="102"/>
      <c r="Q39" s="28"/>
      <c r="R39" s="28"/>
      <c r="S39" s="28"/>
      <c r="T39" s="28"/>
      <c r="U39" s="23"/>
      <c r="V39" s="28"/>
    </row>
    <row r="40" spans="1:22" s="18" customFormat="1" ht="15" customHeight="1">
      <c r="A40" s="41"/>
      <c r="B40" s="105"/>
      <c r="C40" s="104"/>
      <c r="D40" s="103" t="s">
        <v>14</v>
      </c>
      <c r="E40" s="106"/>
      <c r="F40" s="111">
        <v>167</v>
      </c>
      <c r="G40" s="99"/>
      <c r="H40" s="110"/>
      <c r="I40" s="101"/>
      <c r="J40" s="102"/>
      <c r="K40" s="110">
        <f>+H40*F40</f>
        <v>0</v>
      </c>
      <c r="L40" s="101"/>
      <c r="M40" s="101"/>
      <c r="N40" s="102"/>
      <c r="Q40" s="28"/>
      <c r="R40" s="28"/>
      <c r="S40" s="28"/>
      <c r="T40" s="28"/>
      <c r="U40" s="23"/>
      <c r="V40" s="28"/>
    </row>
    <row r="41" spans="1:22" s="18" customFormat="1" ht="42.75" customHeight="1">
      <c r="A41" s="40">
        <v>2.0699999999999998</v>
      </c>
      <c r="B41" s="103" t="s">
        <v>68</v>
      </c>
      <c r="C41" s="104"/>
      <c r="D41" s="105"/>
      <c r="E41" s="106"/>
      <c r="F41" s="98"/>
      <c r="G41" s="99"/>
      <c r="H41" s="110"/>
      <c r="I41" s="101"/>
      <c r="J41" s="102"/>
      <c r="K41" s="110"/>
      <c r="L41" s="101"/>
      <c r="M41" s="101"/>
      <c r="N41" s="102"/>
      <c r="Q41" s="28"/>
      <c r="R41" s="28"/>
      <c r="S41" s="28"/>
      <c r="T41" s="28"/>
      <c r="U41" s="23"/>
      <c r="V41" s="28"/>
    </row>
    <row r="42" spans="1:22" s="18" customFormat="1" ht="13.5" customHeight="1">
      <c r="A42" s="41"/>
      <c r="B42" s="105" t="s">
        <v>69</v>
      </c>
      <c r="C42" s="104"/>
      <c r="D42" s="103" t="s">
        <v>11</v>
      </c>
      <c r="E42" s="106"/>
      <c r="F42" s="111">
        <f>730*0.2</f>
        <v>146</v>
      </c>
      <c r="G42" s="99"/>
      <c r="H42" s="110"/>
      <c r="I42" s="101"/>
      <c r="J42" s="102"/>
      <c r="K42" s="110">
        <f>+H42*F42</f>
        <v>0</v>
      </c>
      <c r="L42" s="101"/>
      <c r="M42" s="101"/>
      <c r="N42" s="102"/>
      <c r="Q42" s="28"/>
      <c r="R42" s="28"/>
      <c r="S42" s="28"/>
      <c r="T42" s="28"/>
      <c r="U42" s="23"/>
      <c r="V42" s="28"/>
    </row>
    <row r="43" spans="1:22" s="18" customFormat="1" ht="51.75" customHeight="1">
      <c r="A43" s="40">
        <v>2.08</v>
      </c>
      <c r="B43" s="103" t="s">
        <v>29</v>
      </c>
      <c r="C43" s="104"/>
      <c r="D43" s="105"/>
      <c r="E43" s="106"/>
      <c r="F43" s="98"/>
      <c r="G43" s="99"/>
      <c r="H43" s="110"/>
      <c r="I43" s="101"/>
      <c r="J43" s="102"/>
      <c r="K43" s="98"/>
      <c r="L43" s="114"/>
      <c r="M43" s="114"/>
      <c r="N43" s="99"/>
      <c r="Q43" s="28"/>
      <c r="R43" s="28"/>
      <c r="S43" s="28"/>
      <c r="T43" s="28"/>
      <c r="U43" s="23"/>
      <c r="V43" s="28"/>
    </row>
    <row r="44" spans="1:22" s="18" customFormat="1" ht="11.25" customHeight="1">
      <c r="A44" s="41"/>
      <c r="B44" s="105" t="s">
        <v>69</v>
      </c>
      <c r="C44" s="104"/>
      <c r="D44" s="103" t="s">
        <v>11</v>
      </c>
      <c r="E44" s="106"/>
      <c r="F44" s="111">
        <f>730*0.2</f>
        <v>146</v>
      </c>
      <c r="G44" s="99"/>
      <c r="H44" s="110"/>
      <c r="I44" s="101"/>
      <c r="J44" s="102"/>
      <c r="K44" s="110">
        <f>+H44*F44</f>
        <v>0</v>
      </c>
      <c r="L44" s="101"/>
      <c r="M44" s="101"/>
      <c r="N44" s="102"/>
      <c r="Q44" s="28"/>
      <c r="R44" s="28"/>
      <c r="S44" s="28"/>
      <c r="T44" s="28"/>
      <c r="U44" s="23"/>
      <c r="V44" s="28"/>
    </row>
    <row r="45" spans="1:22" s="16" customFormat="1" ht="73.5" customHeight="1">
      <c r="A45" s="35">
        <v>2.09</v>
      </c>
      <c r="B45" s="60" t="s">
        <v>98</v>
      </c>
      <c r="C45" s="61"/>
      <c r="D45" s="71"/>
      <c r="E45" s="62"/>
      <c r="F45" s="77"/>
      <c r="G45" s="64"/>
      <c r="H45" s="68"/>
      <c r="I45" s="69"/>
      <c r="J45" s="70"/>
      <c r="K45" s="77"/>
      <c r="L45" s="95"/>
      <c r="M45" s="95"/>
      <c r="N45" s="64"/>
      <c r="Q45" s="26"/>
      <c r="R45" s="26"/>
      <c r="S45" s="26"/>
      <c r="T45" s="26"/>
      <c r="U45" s="21"/>
      <c r="V45" s="26"/>
    </row>
    <row r="46" spans="1:22" s="16" customFormat="1" ht="15" customHeight="1">
      <c r="A46" s="36"/>
      <c r="B46" s="60"/>
      <c r="C46" s="61"/>
      <c r="D46" s="60" t="s">
        <v>14</v>
      </c>
      <c r="E46" s="62"/>
      <c r="F46" s="63">
        <v>682</v>
      </c>
      <c r="G46" s="64"/>
      <c r="H46" s="68"/>
      <c r="I46" s="69"/>
      <c r="J46" s="70"/>
      <c r="K46" s="68">
        <f t="shared" ref="K46" si="3">+H46*F46</f>
        <v>0</v>
      </c>
      <c r="L46" s="69"/>
      <c r="M46" s="69"/>
      <c r="N46" s="70"/>
      <c r="Q46" s="26"/>
      <c r="R46" s="26"/>
      <c r="S46" s="26"/>
      <c r="T46" s="26"/>
      <c r="U46" s="21"/>
      <c r="V46" s="26"/>
    </row>
    <row r="47" spans="1:22" ht="12.75" customHeight="1">
      <c r="A47" s="34">
        <v>2</v>
      </c>
      <c r="B47" s="91" t="s">
        <v>59</v>
      </c>
      <c r="C47" s="61"/>
      <c r="D47" s="83"/>
      <c r="E47" s="62"/>
      <c r="F47" s="84" t="s">
        <v>30</v>
      </c>
      <c r="G47" s="61"/>
      <c r="H47" s="61"/>
      <c r="I47" s="61"/>
      <c r="J47" s="62"/>
      <c r="K47" s="82">
        <f>SUM(K14:N46)</f>
        <v>0</v>
      </c>
      <c r="L47" s="93"/>
      <c r="M47" s="93"/>
      <c r="N47" s="94"/>
    </row>
    <row r="48" spans="1:22" ht="15" customHeight="1">
      <c r="A48" s="32" t="s">
        <v>13</v>
      </c>
      <c r="B48" s="2"/>
      <c r="C48" s="2"/>
      <c r="D48" s="2"/>
      <c r="E48" s="2"/>
      <c r="F48" s="2"/>
      <c r="G48" s="2"/>
      <c r="H48" s="2"/>
      <c r="I48" s="2"/>
      <c r="J48" s="2"/>
      <c r="K48" s="2"/>
      <c r="L48" s="2"/>
      <c r="M48" s="2"/>
      <c r="N48" s="2"/>
    </row>
    <row r="49" spans="1:22" ht="12" customHeight="1">
      <c r="A49" s="34">
        <v>3</v>
      </c>
      <c r="B49" s="83" t="s">
        <v>31</v>
      </c>
      <c r="C49" s="61"/>
      <c r="D49" s="61"/>
      <c r="E49" s="61"/>
      <c r="F49" s="61"/>
      <c r="G49" s="61"/>
      <c r="H49" s="61"/>
      <c r="I49" s="61"/>
      <c r="J49" s="61"/>
      <c r="K49" s="61"/>
      <c r="L49" s="61"/>
      <c r="M49" s="61"/>
      <c r="N49" s="62"/>
    </row>
    <row r="50" spans="1:22" ht="12" customHeight="1">
      <c r="A50" s="15" t="s">
        <v>6</v>
      </c>
      <c r="B50" s="85" t="s">
        <v>7</v>
      </c>
      <c r="C50" s="61"/>
      <c r="D50" s="81" t="s">
        <v>8</v>
      </c>
      <c r="E50" s="62"/>
      <c r="F50" s="81" t="s">
        <v>9</v>
      </c>
      <c r="G50" s="62"/>
      <c r="H50" s="81" t="s">
        <v>97</v>
      </c>
      <c r="I50" s="61"/>
      <c r="J50" s="62"/>
      <c r="K50" s="81" t="s">
        <v>10</v>
      </c>
      <c r="L50" s="61"/>
      <c r="M50" s="61"/>
      <c r="N50" s="62"/>
    </row>
    <row r="51" spans="1:22" s="16" customFormat="1" ht="216.75" customHeight="1">
      <c r="A51" s="35">
        <v>3.01</v>
      </c>
      <c r="B51" s="60" t="s">
        <v>99</v>
      </c>
      <c r="C51" s="61"/>
      <c r="D51" s="71"/>
      <c r="E51" s="62"/>
      <c r="F51" s="71"/>
      <c r="G51" s="62"/>
      <c r="H51" s="71"/>
      <c r="I51" s="61"/>
      <c r="J51" s="62"/>
      <c r="K51" s="71"/>
      <c r="L51" s="61"/>
      <c r="M51" s="61"/>
      <c r="N51" s="62"/>
      <c r="Q51" s="26"/>
      <c r="R51" s="26"/>
      <c r="S51" s="26"/>
      <c r="T51" s="26"/>
      <c r="U51" s="21"/>
      <c r="V51" s="26"/>
    </row>
    <row r="52" spans="1:22" s="16" customFormat="1" ht="12.75" customHeight="1">
      <c r="A52" s="47"/>
      <c r="B52" s="60" t="s">
        <v>32</v>
      </c>
      <c r="C52" s="61"/>
      <c r="D52" s="60" t="s">
        <v>15</v>
      </c>
      <c r="E52" s="62"/>
      <c r="F52" s="63">
        <v>33</v>
      </c>
      <c r="G52" s="64"/>
      <c r="H52" s="65"/>
      <c r="I52" s="66"/>
      <c r="J52" s="67"/>
      <c r="K52" s="68">
        <f t="shared" ref="K52:K59" si="4">+H52*F52</f>
        <v>0</v>
      </c>
      <c r="L52" s="69"/>
      <c r="M52" s="69"/>
      <c r="N52" s="70"/>
      <c r="P52" s="29"/>
      <c r="Q52" s="29"/>
      <c r="R52" s="29"/>
      <c r="S52" s="29"/>
      <c r="T52" s="29"/>
      <c r="U52" s="21"/>
      <c r="V52" s="26"/>
    </row>
    <row r="53" spans="1:22" s="16" customFormat="1" ht="12.75" customHeight="1">
      <c r="A53" s="48"/>
      <c r="B53" s="60" t="s">
        <v>33</v>
      </c>
      <c r="C53" s="61"/>
      <c r="D53" s="60" t="s">
        <v>15</v>
      </c>
      <c r="E53" s="62"/>
      <c r="F53" s="63">
        <v>16</v>
      </c>
      <c r="G53" s="64"/>
      <c r="H53" s="65"/>
      <c r="I53" s="66"/>
      <c r="J53" s="67"/>
      <c r="K53" s="68">
        <f t="shared" si="4"/>
        <v>0</v>
      </c>
      <c r="L53" s="69"/>
      <c r="M53" s="69"/>
      <c r="N53" s="70"/>
      <c r="P53" s="29"/>
      <c r="Q53" s="29"/>
      <c r="R53" s="29"/>
      <c r="S53" s="29"/>
      <c r="T53" s="29"/>
      <c r="U53" s="21"/>
      <c r="V53" s="26"/>
    </row>
    <row r="54" spans="1:22" s="16" customFormat="1" ht="12" customHeight="1">
      <c r="A54" s="48"/>
      <c r="B54" s="60" t="s">
        <v>34</v>
      </c>
      <c r="C54" s="61"/>
      <c r="D54" s="60" t="s">
        <v>15</v>
      </c>
      <c r="E54" s="62"/>
      <c r="F54" s="63">
        <v>2</v>
      </c>
      <c r="G54" s="64"/>
      <c r="H54" s="65"/>
      <c r="I54" s="66"/>
      <c r="J54" s="67"/>
      <c r="K54" s="68">
        <f t="shared" si="4"/>
        <v>0</v>
      </c>
      <c r="L54" s="69"/>
      <c r="M54" s="69"/>
      <c r="N54" s="70"/>
      <c r="P54" s="29"/>
      <c r="Q54" s="29"/>
      <c r="R54" s="29"/>
      <c r="S54" s="29"/>
      <c r="T54" s="29"/>
      <c r="U54" s="21"/>
      <c r="V54" s="26"/>
    </row>
    <row r="55" spans="1:22" s="16" customFormat="1" ht="12" customHeight="1">
      <c r="A55" s="48"/>
      <c r="B55" s="60" t="s">
        <v>35</v>
      </c>
      <c r="C55" s="61"/>
      <c r="D55" s="60" t="s">
        <v>15</v>
      </c>
      <c r="E55" s="62"/>
      <c r="F55" s="63">
        <v>1</v>
      </c>
      <c r="G55" s="64"/>
      <c r="H55" s="65"/>
      <c r="I55" s="66"/>
      <c r="J55" s="67"/>
      <c r="K55" s="68">
        <f t="shared" si="4"/>
        <v>0</v>
      </c>
      <c r="L55" s="69"/>
      <c r="M55" s="69"/>
      <c r="N55" s="70"/>
      <c r="P55" s="29"/>
      <c r="Q55" s="29"/>
      <c r="R55" s="29"/>
      <c r="S55" s="29"/>
      <c r="T55" s="29"/>
      <c r="U55" s="21"/>
      <c r="V55" s="26"/>
    </row>
    <row r="56" spans="1:22" s="16" customFormat="1" ht="13.5" customHeight="1">
      <c r="A56" s="48"/>
      <c r="B56" s="60" t="s">
        <v>36</v>
      </c>
      <c r="C56" s="61"/>
      <c r="D56" s="60" t="s">
        <v>15</v>
      </c>
      <c r="E56" s="62"/>
      <c r="F56" s="63">
        <v>3</v>
      </c>
      <c r="G56" s="64"/>
      <c r="H56" s="65"/>
      <c r="I56" s="66"/>
      <c r="J56" s="67"/>
      <c r="K56" s="68">
        <f t="shared" si="4"/>
        <v>0</v>
      </c>
      <c r="L56" s="69"/>
      <c r="M56" s="69"/>
      <c r="N56" s="70"/>
      <c r="P56" s="29"/>
      <c r="Q56" s="29"/>
      <c r="R56" s="29"/>
      <c r="S56" s="29"/>
      <c r="T56" s="29"/>
      <c r="U56" s="21"/>
      <c r="V56" s="26"/>
    </row>
    <row r="57" spans="1:22" s="16" customFormat="1" ht="15" customHeight="1">
      <c r="A57" s="48"/>
      <c r="B57" s="60" t="s">
        <v>37</v>
      </c>
      <c r="C57" s="61"/>
      <c r="D57" s="60" t="s">
        <v>15</v>
      </c>
      <c r="E57" s="62"/>
      <c r="F57" s="63">
        <v>1</v>
      </c>
      <c r="G57" s="64"/>
      <c r="H57" s="65"/>
      <c r="I57" s="66"/>
      <c r="J57" s="67"/>
      <c r="K57" s="68">
        <f t="shared" si="4"/>
        <v>0</v>
      </c>
      <c r="L57" s="69"/>
      <c r="M57" s="69"/>
      <c r="N57" s="70"/>
      <c r="P57" s="29"/>
      <c r="Q57" s="29"/>
      <c r="R57" s="29"/>
      <c r="S57" s="29"/>
      <c r="T57" s="29"/>
      <c r="U57" s="21"/>
      <c r="V57" s="26"/>
    </row>
    <row r="58" spans="1:22" s="16" customFormat="1" ht="12" customHeight="1">
      <c r="A58" s="48"/>
      <c r="B58" s="60" t="s">
        <v>38</v>
      </c>
      <c r="C58" s="61"/>
      <c r="D58" s="60" t="s">
        <v>15</v>
      </c>
      <c r="E58" s="62"/>
      <c r="F58" s="63">
        <v>2</v>
      </c>
      <c r="G58" s="64"/>
      <c r="H58" s="65"/>
      <c r="I58" s="66"/>
      <c r="J58" s="67"/>
      <c r="K58" s="68">
        <f t="shared" si="4"/>
        <v>0</v>
      </c>
      <c r="L58" s="69"/>
      <c r="M58" s="69"/>
      <c r="N58" s="70"/>
      <c r="P58" s="29"/>
      <c r="Q58" s="29"/>
      <c r="R58" s="29"/>
      <c r="S58" s="29"/>
      <c r="T58" s="29"/>
      <c r="U58" s="21"/>
      <c r="V58" s="26"/>
    </row>
    <row r="59" spans="1:22" s="16" customFormat="1" ht="10.5" customHeight="1">
      <c r="A59" s="49"/>
      <c r="B59" s="72" t="s">
        <v>39</v>
      </c>
      <c r="C59" s="73"/>
      <c r="D59" s="72" t="s">
        <v>15</v>
      </c>
      <c r="E59" s="74"/>
      <c r="F59" s="75">
        <v>1</v>
      </c>
      <c r="G59" s="76"/>
      <c r="H59" s="65"/>
      <c r="I59" s="66"/>
      <c r="J59" s="67"/>
      <c r="K59" s="68">
        <f t="shared" si="4"/>
        <v>0</v>
      </c>
      <c r="L59" s="69"/>
      <c r="M59" s="69"/>
      <c r="N59" s="70"/>
      <c r="P59" s="29"/>
      <c r="Q59" s="29"/>
      <c r="R59" s="29"/>
      <c r="S59" s="29"/>
      <c r="T59" s="29"/>
      <c r="U59" s="21"/>
      <c r="V59" s="26"/>
    </row>
    <row r="60" spans="1:22" s="16" customFormat="1" ht="217.5" customHeight="1">
      <c r="A60" s="35">
        <v>3.02</v>
      </c>
      <c r="B60" s="60" t="s">
        <v>100</v>
      </c>
      <c r="C60" s="61"/>
      <c r="D60" s="71"/>
      <c r="E60" s="62"/>
      <c r="F60" s="77"/>
      <c r="G60" s="64"/>
      <c r="H60" s="65"/>
      <c r="I60" s="66"/>
      <c r="J60" s="67"/>
      <c r="K60" s="68"/>
      <c r="L60" s="69"/>
      <c r="M60" s="69"/>
      <c r="N60" s="70"/>
      <c r="P60" s="29"/>
      <c r="Q60" s="29"/>
      <c r="R60" s="29"/>
      <c r="S60" s="29"/>
      <c r="T60" s="29"/>
      <c r="U60" s="21"/>
      <c r="V60" s="26"/>
    </row>
    <row r="61" spans="1:22" s="16" customFormat="1" ht="14.25" customHeight="1">
      <c r="A61" s="48"/>
      <c r="B61" s="71" t="s">
        <v>70</v>
      </c>
      <c r="C61" s="61"/>
      <c r="D61" s="60" t="s">
        <v>15</v>
      </c>
      <c r="E61" s="62"/>
      <c r="F61" s="63">
        <v>18</v>
      </c>
      <c r="G61" s="64"/>
      <c r="H61" s="65"/>
      <c r="I61" s="66"/>
      <c r="J61" s="67"/>
      <c r="K61" s="68">
        <f t="shared" ref="K61:K72" si="5">+H61*F61</f>
        <v>0</v>
      </c>
      <c r="L61" s="69"/>
      <c r="M61" s="69"/>
      <c r="N61" s="70"/>
      <c r="P61" s="29"/>
      <c r="Q61" s="29"/>
      <c r="R61" s="29"/>
      <c r="S61" s="29"/>
      <c r="T61" s="29"/>
      <c r="U61" s="21"/>
      <c r="V61" s="26"/>
    </row>
    <row r="62" spans="1:22" s="16" customFormat="1" ht="12" customHeight="1">
      <c r="A62" s="48"/>
      <c r="B62" s="60" t="s">
        <v>71</v>
      </c>
      <c r="C62" s="61"/>
      <c r="D62" s="60" t="s">
        <v>15</v>
      </c>
      <c r="E62" s="62"/>
      <c r="F62" s="63">
        <v>1</v>
      </c>
      <c r="G62" s="64"/>
      <c r="H62" s="65"/>
      <c r="I62" s="66"/>
      <c r="J62" s="67"/>
      <c r="K62" s="68">
        <f t="shared" si="5"/>
        <v>0</v>
      </c>
      <c r="L62" s="69"/>
      <c r="M62" s="69"/>
      <c r="N62" s="70"/>
      <c r="P62" s="29"/>
      <c r="Q62" s="29"/>
      <c r="R62" s="29"/>
      <c r="S62" s="29"/>
      <c r="T62" s="29"/>
      <c r="U62" s="21"/>
      <c r="V62" s="26"/>
    </row>
    <row r="63" spans="1:22" s="16" customFormat="1" ht="12" customHeight="1">
      <c r="A63" s="48"/>
      <c r="B63" s="60" t="s">
        <v>40</v>
      </c>
      <c r="C63" s="61"/>
      <c r="D63" s="60" t="s">
        <v>15</v>
      </c>
      <c r="E63" s="62"/>
      <c r="F63" s="63">
        <v>4</v>
      </c>
      <c r="G63" s="64"/>
      <c r="H63" s="65"/>
      <c r="I63" s="66"/>
      <c r="J63" s="67"/>
      <c r="K63" s="68">
        <f t="shared" si="5"/>
        <v>0</v>
      </c>
      <c r="L63" s="69"/>
      <c r="M63" s="69"/>
      <c r="N63" s="70"/>
      <c r="P63" s="29"/>
      <c r="Q63" s="29"/>
      <c r="R63" s="29"/>
      <c r="S63" s="29"/>
      <c r="T63" s="29"/>
      <c r="U63" s="21"/>
      <c r="V63" s="26"/>
    </row>
    <row r="64" spans="1:22" s="16" customFormat="1" ht="15" customHeight="1">
      <c r="A64" s="48"/>
      <c r="B64" s="60" t="s">
        <v>41</v>
      </c>
      <c r="C64" s="61"/>
      <c r="D64" s="60" t="s">
        <v>15</v>
      </c>
      <c r="E64" s="62"/>
      <c r="F64" s="63">
        <v>6</v>
      </c>
      <c r="G64" s="64"/>
      <c r="H64" s="65"/>
      <c r="I64" s="66"/>
      <c r="J64" s="67"/>
      <c r="K64" s="68">
        <f t="shared" si="5"/>
        <v>0</v>
      </c>
      <c r="L64" s="69"/>
      <c r="M64" s="69"/>
      <c r="N64" s="70"/>
      <c r="P64" s="29"/>
      <c r="Q64" s="29"/>
      <c r="R64" s="29"/>
      <c r="S64" s="29"/>
      <c r="T64" s="29"/>
      <c r="U64" s="21"/>
      <c r="V64" s="26"/>
    </row>
    <row r="65" spans="1:22" s="16" customFormat="1" ht="14.25" customHeight="1">
      <c r="A65" s="48"/>
      <c r="B65" s="60" t="s">
        <v>72</v>
      </c>
      <c r="C65" s="61"/>
      <c r="D65" s="60" t="s">
        <v>15</v>
      </c>
      <c r="E65" s="62"/>
      <c r="F65" s="63">
        <v>4</v>
      </c>
      <c r="G65" s="64"/>
      <c r="H65" s="65"/>
      <c r="I65" s="66"/>
      <c r="J65" s="67"/>
      <c r="K65" s="68">
        <f t="shared" si="5"/>
        <v>0</v>
      </c>
      <c r="L65" s="69"/>
      <c r="M65" s="69"/>
      <c r="N65" s="70"/>
      <c r="P65" s="29"/>
      <c r="Q65" s="29"/>
      <c r="R65" s="29"/>
      <c r="S65" s="29"/>
      <c r="T65" s="29"/>
      <c r="U65" s="21"/>
      <c r="V65" s="26"/>
    </row>
    <row r="66" spans="1:22" s="16" customFormat="1" ht="13.5" customHeight="1">
      <c r="A66" s="48"/>
      <c r="B66" s="60" t="s">
        <v>73</v>
      </c>
      <c r="C66" s="61"/>
      <c r="D66" s="60" t="s">
        <v>15</v>
      </c>
      <c r="E66" s="62"/>
      <c r="F66" s="63">
        <v>1</v>
      </c>
      <c r="G66" s="64"/>
      <c r="H66" s="65"/>
      <c r="I66" s="66"/>
      <c r="J66" s="67"/>
      <c r="K66" s="68">
        <f t="shared" si="5"/>
        <v>0</v>
      </c>
      <c r="L66" s="69"/>
      <c r="M66" s="69"/>
      <c r="N66" s="70"/>
      <c r="P66" s="29"/>
      <c r="Q66" s="29"/>
      <c r="R66" s="29"/>
      <c r="S66" s="29"/>
      <c r="T66" s="29"/>
      <c r="U66" s="21"/>
      <c r="V66" s="26"/>
    </row>
    <row r="67" spans="1:22" s="16" customFormat="1" ht="12" customHeight="1">
      <c r="A67" s="48"/>
      <c r="B67" s="60" t="s">
        <v>74</v>
      </c>
      <c r="C67" s="61"/>
      <c r="D67" s="60" t="s">
        <v>15</v>
      </c>
      <c r="E67" s="62"/>
      <c r="F67" s="63">
        <v>8</v>
      </c>
      <c r="G67" s="64"/>
      <c r="H67" s="65"/>
      <c r="I67" s="66"/>
      <c r="J67" s="67"/>
      <c r="K67" s="68">
        <f t="shared" si="5"/>
        <v>0</v>
      </c>
      <c r="L67" s="69"/>
      <c r="M67" s="69"/>
      <c r="N67" s="70"/>
      <c r="P67" s="29"/>
      <c r="Q67" s="29"/>
      <c r="R67" s="29"/>
      <c r="S67" s="29"/>
      <c r="T67" s="29"/>
      <c r="U67" s="21"/>
      <c r="V67" s="26"/>
    </row>
    <row r="68" spans="1:22" s="16" customFormat="1" ht="15" customHeight="1">
      <c r="A68" s="48"/>
      <c r="B68" s="60" t="s">
        <v>75</v>
      </c>
      <c r="C68" s="61"/>
      <c r="D68" s="60" t="s">
        <v>15</v>
      </c>
      <c r="E68" s="62"/>
      <c r="F68" s="63">
        <v>2</v>
      </c>
      <c r="G68" s="64"/>
      <c r="H68" s="65"/>
      <c r="I68" s="66"/>
      <c r="J68" s="67"/>
      <c r="K68" s="68">
        <f t="shared" si="5"/>
        <v>0</v>
      </c>
      <c r="L68" s="69"/>
      <c r="M68" s="69"/>
      <c r="N68" s="70"/>
      <c r="P68" s="29"/>
      <c r="Q68" s="29"/>
      <c r="R68" s="29"/>
      <c r="S68" s="29"/>
      <c r="T68" s="29"/>
      <c r="U68" s="21"/>
      <c r="V68" s="26"/>
    </row>
    <row r="69" spans="1:22" s="16" customFormat="1" ht="12" customHeight="1">
      <c r="A69" s="48"/>
      <c r="B69" s="60" t="s">
        <v>76</v>
      </c>
      <c r="C69" s="61"/>
      <c r="D69" s="60" t="s">
        <v>15</v>
      </c>
      <c r="E69" s="62"/>
      <c r="F69" s="63">
        <v>1</v>
      </c>
      <c r="G69" s="64"/>
      <c r="H69" s="65"/>
      <c r="I69" s="66"/>
      <c r="J69" s="67"/>
      <c r="K69" s="68">
        <f t="shared" si="5"/>
        <v>0</v>
      </c>
      <c r="L69" s="69"/>
      <c r="M69" s="69"/>
      <c r="N69" s="70"/>
      <c r="P69" s="29"/>
      <c r="Q69" s="29"/>
      <c r="R69" s="29"/>
      <c r="S69" s="29"/>
      <c r="T69" s="29"/>
      <c r="U69" s="21"/>
      <c r="V69" s="26"/>
    </row>
    <row r="70" spans="1:22" s="16" customFormat="1" ht="12" customHeight="1">
      <c r="A70" s="48"/>
      <c r="B70" s="60" t="s">
        <v>77</v>
      </c>
      <c r="C70" s="61"/>
      <c r="D70" s="60" t="s">
        <v>15</v>
      </c>
      <c r="E70" s="62"/>
      <c r="F70" s="63">
        <v>1</v>
      </c>
      <c r="G70" s="64"/>
      <c r="H70" s="65"/>
      <c r="I70" s="66"/>
      <c r="J70" s="67"/>
      <c r="K70" s="68">
        <f t="shared" si="5"/>
        <v>0</v>
      </c>
      <c r="L70" s="69"/>
      <c r="M70" s="69"/>
      <c r="N70" s="70"/>
      <c r="P70" s="29"/>
      <c r="Q70" s="29"/>
      <c r="R70" s="29"/>
      <c r="S70" s="29"/>
      <c r="T70" s="29"/>
      <c r="U70" s="21"/>
      <c r="V70" s="26"/>
    </row>
    <row r="71" spans="1:22" s="16" customFormat="1" ht="12.75" customHeight="1">
      <c r="A71" s="48"/>
      <c r="B71" s="60" t="s">
        <v>42</v>
      </c>
      <c r="C71" s="61"/>
      <c r="D71" s="60" t="s">
        <v>15</v>
      </c>
      <c r="E71" s="62"/>
      <c r="F71" s="63">
        <v>1</v>
      </c>
      <c r="G71" s="64"/>
      <c r="H71" s="65"/>
      <c r="I71" s="66"/>
      <c r="J71" s="67"/>
      <c r="K71" s="68">
        <f t="shared" si="5"/>
        <v>0</v>
      </c>
      <c r="L71" s="69"/>
      <c r="M71" s="69"/>
      <c r="N71" s="70"/>
      <c r="P71" s="29"/>
      <c r="Q71" s="29"/>
      <c r="R71" s="29"/>
      <c r="S71" s="29"/>
      <c r="T71" s="29"/>
      <c r="U71" s="21"/>
      <c r="V71" s="26"/>
    </row>
    <row r="72" spans="1:22" s="16" customFormat="1" ht="12" customHeight="1">
      <c r="A72" s="48"/>
      <c r="B72" s="60" t="s">
        <v>43</v>
      </c>
      <c r="C72" s="61"/>
      <c r="D72" s="60" t="s">
        <v>15</v>
      </c>
      <c r="E72" s="62"/>
      <c r="F72" s="63">
        <v>1</v>
      </c>
      <c r="G72" s="64"/>
      <c r="H72" s="65"/>
      <c r="I72" s="66"/>
      <c r="J72" s="67"/>
      <c r="K72" s="68">
        <f t="shared" si="5"/>
        <v>0</v>
      </c>
      <c r="L72" s="69"/>
      <c r="M72" s="69"/>
      <c r="N72" s="70"/>
      <c r="P72" s="29"/>
      <c r="Q72" s="29"/>
      <c r="R72" s="29"/>
      <c r="S72" s="29"/>
      <c r="T72" s="29"/>
      <c r="U72" s="21"/>
      <c r="V72" s="26"/>
    </row>
    <row r="73" spans="1:22" s="16" customFormat="1" ht="132.75" customHeight="1">
      <c r="A73" s="35">
        <v>3.03</v>
      </c>
      <c r="B73" s="60" t="s">
        <v>91</v>
      </c>
      <c r="C73" s="61"/>
      <c r="D73" s="71"/>
      <c r="E73" s="62"/>
      <c r="F73" s="77"/>
      <c r="G73" s="64"/>
      <c r="H73" s="65"/>
      <c r="I73" s="66"/>
      <c r="J73" s="67"/>
      <c r="K73" s="68"/>
      <c r="L73" s="69"/>
      <c r="M73" s="69"/>
      <c r="N73" s="70"/>
      <c r="P73" s="29"/>
      <c r="Q73" s="29"/>
      <c r="R73" s="29"/>
      <c r="S73" s="29"/>
      <c r="T73" s="29"/>
      <c r="U73" s="21"/>
      <c r="V73" s="26"/>
    </row>
    <row r="74" spans="1:22" s="16" customFormat="1" ht="12" customHeight="1">
      <c r="A74" s="49"/>
      <c r="B74" s="72" t="s">
        <v>78</v>
      </c>
      <c r="C74" s="73"/>
      <c r="D74" s="72" t="s">
        <v>15</v>
      </c>
      <c r="E74" s="74"/>
      <c r="F74" s="75">
        <v>1</v>
      </c>
      <c r="G74" s="76"/>
      <c r="H74" s="78"/>
      <c r="I74" s="79"/>
      <c r="J74" s="80"/>
      <c r="K74" s="68">
        <f>+H74*F74</f>
        <v>0</v>
      </c>
      <c r="L74" s="69"/>
      <c r="M74" s="69"/>
      <c r="N74" s="70"/>
      <c r="P74" s="29"/>
      <c r="Q74" s="29"/>
      <c r="R74" s="29"/>
      <c r="S74" s="29"/>
      <c r="T74" s="29"/>
      <c r="U74" s="21"/>
      <c r="V74" s="26"/>
    </row>
    <row r="75" spans="1:22" s="16" customFormat="1" ht="99.75" customHeight="1">
      <c r="A75" s="35">
        <v>3.04</v>
      </c>
      <c r="B75" s="60" t="s">
        <v>79</v>
      </c>
      <c r="C75" s="61"/>
      <c r="D75" s="71"/>
      <c r="E75" s="62"/>
      <c r="F75" s="77"/>
      <c r="G75" s="64"/>
      <c r="H75" s="65"/>
      <c r="I75" s="66"/>
      <c r="J75" s="67"/>
      <c r="K75" s="68"/>
      <c r="L75" s="69"/>
      <c r="M75" s="69"/>
      <c r="N75" s="70"/>
      <c r="P75" s="29"/>
      <c r="Q75" s="29"/>
      <c r="R75" s="29"/>
      <c r="S75" s="29"/>
      <c r="T75" s="29"/>
      <c r="U75" s="21"/>
      <c r="V75" s="26"/>
    </row>
    <row r="76" spans="1:22" s="16" customFormat="1" ht="14.25" customHeight="1">
      <c r="A76" s="48"/>
      <c r="B76" s="60" t="s">
        <v>80</v>
      </c>
      <c r="C76" s="61"/>
      <c r="D76" s="60" t="s">
        <v>15</v>
      </c>
      <c r="E76" s="62"/>
      <c r="F76" s="63">
        <v>3</v>
      </c>
      <c r="G76" s="64"/>
      <c r="H76" s="65"/>
      <c r="I76" s="66"/>
      <c r="J76" s="67"/>
      <c r="K76" s="68">
        <f t="shared" ref="K76:K77" si="6">+H76*F76</f>
        <v>0</v>
      </c>
      <c r="L76" s="69"/>
      <c r="M76" s="69"/>
      <c r="N76" s="70"/>
      <c r="P76" s="29"/>
      <c r="Q76" s="29"/>
      <c r="R76" s="29"/>
      <c r="S76" s="29"/>
      <c r="T76" s="29"/>
      <c r="U76" s="21"/>
      <c r="V76" s="26"/>
    </row>
    <row r="77" spans="1:22" s="16" customFormat="1" ht="14.25" customHeight="1">
      <c r="A77" s="48"/>
      <c r="B77" s="60" t="s">
        <v>81</v>
      </c>
      <c r="C77" s="61"/>
      <c r="D77" s="60" t="s">
        <v>15</v>
      </c>
      <c r="E77" s="62"/>
      <c r="F77" s="63">
        <v>3</v>
      </c>
      <c r="G77" s="64"/>
      <c r="H77" s="65"/>
      <c r="I77" s="66"/>
      <c r="J77" s="67"/>
      <c r="K77" s="68">
        <f t="shared" si="6"/>
        <v>0</v>
      </c>
      <c r="L77" s="69"/>
      <c r="M77" s="69"/>
      <c r="N77" s="70"/>
      <c r="P77" s="29"/>
      <c r="Q77" s="29"/>
      <c r="R77" s="29"/>
      <c r="S77" s="29"/>
      <c r="T77" s="29"/>
      <c r="U77" s="21"/>
      <c r="V77" s="26"/>
    </row>
    <row r="78" spans="1:22" ht="12.75" customHeight="1">
      <c r="A78" s="34">
        <v>3</v>
      </c>
      <c r="B78" s="83" t="s">
        <v>31</v>
      </c>
      <c r="C78" s="61"/>
      <c r="D78" s="83"/>
      <c r="E78" s="62"/>
      <c r="F78" s="84" t="s">
        <v>0</v>
      </c>
      <c r="G78" s="61"/>
      <c r="H78" s="61"/>
      <c r="I78" s="61"/>
      <c r="J78" s="62"/>
      <c r="K78" s="82">
        <f>SUM(K52:N77)</f>
        <v>0</v>
      </c>
      <c r="L78" s="69"/>
      <c r="M78" s="69"/>
      <c r="N78" s="70"/>
      <c r="Q78" s="30"/>
      <c r="R78" s="30"/>
      <c r="S78" s="30"/>
      <c r="T78" s="30"/>
    </row>
    <row r="79" spans="1:22" ht="12" customHeight="1">
      <c r="A79" s="33" t="s">
        <v>13</v>
      </c>
      <c r="B79" s="2"/>
      <c r="C79" s="2"/>
      <c r="D79" s="2"/>
      <c r="E79" s="2"/>
      <c r="F79" s="2"/>
      <c r="G79" s="2"/>
      <c r="H79" s="2"/>
      <c r="I79" s="2"/>
      <c r="J79" s="2"/>
      <c r="K79" s="2"/>
      <c r="L79" s="2"/>
      <c r="M79" s="2"/>
      <c r="N79" s="2"/>
      <c r="Q79" s="30"/>
      <c r="R79" s="30"/>
      <c r="S79" s="30"/>
      <c r="T79" s="30"/>
    </row>
    <row r="80" spans="1:22" ht="12" customHeight="1">
      <c r="A80" s="34">
        <v>4</v>
      </c>
      <c r="B80" s="84" t="s">
        <v>44</v>
      </c>
      <c r="C80" s="61"/>
      <c r="D80" s="61"/>
      <c r="E80" s="61"/>
      <c r="F80" s="61"/>
      <c r="G80" s="61"/>
      <c r="H80" s="61"/>
      <c r="I80" s="61"/>
      <c r="J80" s="61"/>
      <c r="K80" s="61"/>
      <c r="L80" s="61"/>
      <c r="M80" s="61"/>
      <c r="N80" s="62"/>
      <c r="Q80" s="30"/>
      <c r="R80" s="30"/>
      <c r="S80" s="30"/>
      <c r="T80" s="30"/>
    </row>
    <row r="81" spans="1:22" ht="9.75" customHeight="1">
      <c r="A81" s="15" t="s">
        <v>6</v>
      </c>
      <c r="B81" s="85" t="s">
        <v>7</v>
      </c>
      <c r="C81" s="61"/>
      <c r="D81" s="81" t="s">
        <v>8</v>
      </c>
      <c r="E81" s="62"/>
      <c r="F81" s="81" t="s">
        <v>9</v>
      </c>
      <c r="G81" s="62"/>
      <c r="H81" s="81" t="s">
        <v>97</v>
      </c>
      <c r="I81" s="61"/>
      <c r="J81" s="62"/>
      <c r="K81" s="81" t="s">
        <v>10</v>
      </c>
      <c r="L81" s="61"/>
      <c r="M81" s="61"/>
      <c r="N81" s="62"/>
      <c r="Q81" s="30"/>
      <c r="R81" s="30"/>
      <c r="S81" s="30"/>
      <c r="T81" s="30"/>
    </row>
    <row r="82" spans="1:22" s="19" customFormat="1" ht="120" customHeight="1">
      <c r="A82" s="35">
        <v>4.01</v>
      </c>
      <c r="B82" s="60" t="s">
        <v>101</v>
      </c>
      <c r="C82" s="61"/>
      <c r="D82" s="71"/>
      <c r="E82" s="62"/>
      <c r="F82" s="71"/>
      <c r="G82" s="62"/>
      <c r="H82" s="71"/>
      <c r="I82" s="61"/>
      <c r="J82" s="62"/>
      <c r="K82" s="71"/>
      <c r="L82" s="61"/>
      <c r="M82" s="61"/>
      <c r="N82" s="62"/>
      <c r="Q82" s="31"/>
      <c r="R82" s="31"/>
      <c r="S82" s="31"/>
      <c r="T82" s="31"/>
      <c r="U82" s="24"/>
      <c r="V82" s="31"/>
    </row>
    <row r="83" spans="1:22" s="19" customFormat="1" ht="15" customHeight="1">
      <c r="A83" s="36"/>
      <c r="B83" s="60" t="s">
        <v>52</v>
      </c>
      <c r="C83" s="61"/>
      <c r="D83" s="60" t="s">
        <v>11</v>
      </c>
      <c r="E83" s="62"/>
      <c r="F83" s="63">
        <v>817.61</v>
      </c>
      <c r="G83" s="64"/>
      <c r="H83" s="68"/>
      <c r="I83" s="69"/>
      <c r="J83" s="70"/>
      <c r="K83" s="68">
        <f t="shared" ref="K83:K84" si="7">+H83*F83</f>
        <v>0</v>
      </c>
      <c r="L83" s="69"/>
      <c r="M83" s="69"/>
      <c r="N83" s="70"/>
      <c r="Q83" s="31"/>
      <c r="R83" s="31"/>
      <c r="S83" s="31"/>
      <c r="T83" s="31"/>
      <c r="U83" s="24"/>
      <c r="V83" s="31"/>
    </row>
    <row r="84" spans="1:22" s="19" customFormat="1" ht="12.75" customHeight="1">
      <c r="A84" s="42"/>
      <c r="B84" s="72" t="s">
        <v>53</v>
      </c>
      <c r="C84" s="73"/>
      <c r="D84" s="72" t="s">
        <v>11</v>
      </c>
      <c r="E84" s="74"/>
      <c r="F84" s="75">
        <v>33</v>
      </c>
      <c r="G84" s="76"/>
      <c r="H84" s="86"/>
      <c r="I84" s="87"/>
      <c r="J84" s="88"/>
      <c r="K84" s="68">
        <f t="shared" si="7"/>
        <v>0</v>
      </c>
      <c r="L84" s="69"/>
      <c r="M84" s="69"/>
      <c r="N84" s="70"/>
      <c r="Q84" s="31"/>
      <c r="R84" s="31"/>
      <c r="S84" s="31"/>
      <c r="T84" s="31"/>
      <c r="U84" s="24"/>
      <c r="V84" s="31"/>
    </row>
    <row r="85" spans="1:22" s="19" customFormat="1" ht="109.5" customHeight="1">
      <c r="A85" s="35">
        <v>4.0199999999999996</v>
      </c>
      <c r="B85" s="60" t="s">
        <v>87</v>
      </c>
      <c r="C85" s="61"/>
      <c r="D85" s="71"/>
      <c r="E85" s="62"/>
      <c r="F85" s="77"/>
      <c r="G85" s="64"/>
      <c r="H85" s="68"/>
      <c r="I85" s="69"/>
      <c r="J85" s="70"/>
      <c r="K85" s="68"/>
      <c r="L85" s="69"/>
      <c r="M85" s="69"/>
      <c r="N85" s="70"/>
      <c r="Q85" s="31"/>
      <c r="R85" s="31"/>
      <c r="S85" s="31"/>
      <c r="T85" s="31"/>
      <c r="U85" s="24"/>
      <c r="V85" s="31"/>
    </row>
    <row r="86" spans="1:22" s="19" customFormat="1" ht="14.25" customHeight="1">
      <c r="A86" s="36"/>
      <c r="B86" s="60" t="s">
        <v>45</v>
      </c>
      <c r="C86" s="61"/>
      <c r="D86" s="61"/>
      <c r="E86" s="62"/>
      <c r="F86" s="63">
        <v>225.62</v>
      </c>
      <c r="G86" s="64"/>
      <c r="H86" s="68"/>
      <c r="I86" s="69"/>
      <c r="J86" s="70"/>
      <c r="K86" s="68">
        <f>+H86*F86</f>
        <v>0</v>
      </c>
      <c r="L86" s="69"/>
      <c r="M86" s="69"/>
      <c r="N86" s="70"/>
      <c r="Q86" s="31"/>
      <c r="R86" s="31"/>
      <c r="S86" s="31"/>
      <c r="T86" s="31"/>
      <c r="U86" s="24"/>
      <c r="V86" s="31"/>
    </row>
    <row r="87" spans="1:22" s="19" customFormat="1" ht="108" customHeight="1">
      <c r="A87" s="35">
        <v>4.03</v>
      </c>
      <c r="B87" s="71" t="s">
        <v>82</v>
      </c>
      <c r="C87" s="61"/>
      <c r="D87" s="71"/>
      <c r="E87" s="62"/>
      <c r="F87" s="77"/>
      <c r="G87" s="64"/>
      <c r="H87" s="68"/>
      <c r="I87" s="69"/>
      <c r="J87" s="70"/>
      <c r="K87" s="68"/>
      <c r="L87" s="69"/>
      <c r="M87" s="69"/>
      <c r="N87" s="70"/>
      <c r="Q87" s="31"/>
      <c r="R87" s="31"/>
      <c r="S87" s="31"/>
      <c r="T87" s="31"/>
      <c r="U87" s="24"/>
      <c r="V87" s="31"/>
    </row>
    <row r="88" spans="1:22" s="19" customFormat="1" ht="12" customHeight="1">
      <c r="A88" s="36"/>
      <c r="B88" s="60" t="s">
        <v>54</v>
      </c>
      <c r="C88" s="61"/>
      <c r="D88" s="61"/>
      <c r="E88" s="62"/>
      <c r="F88" s="63">
        <v>167</v>
      </c>
      <c r="G88" s="64"/>
      <c r="H88" s="68"/>
      <c r="I88" s="69"/>
      <c r="J88" s="70"/>
      <c r="K88" s="68">
        <f>+H88*F88</f>
        <v>0</v>
      </c>
      <c r="L88" s="69"/>
      <c r="M88" s="69"/>
      <c r="N88" s="70"/>
      <c r="Q88" s="31"/>
      <c r="R88" s="31"/>
      <c r="S88" s="31"/>
      <c r="T88" s="31"/>
      <c r="U88" s="24"/>
      <c r="V88" s="31"/>
    </row>
    <row r="89" spans="1:22" ht="12.75" customHeight="1">
      <c r="A89" s="34">
        <v>4</v>
      </c>
      <c r="B89" s="84" t="s">
        <v>44</v>
      </c>
      <c r="C89" s="61"/>
      <c r="D89" s="83"/>
      <c r="E89" s="62"/>
      <c r="F89" s="84" t="s">
        <v>46</v>
      </c>
      <c r="G89" s="61"/>
      <c r="H89" s="61"/>
      <c r="I89" s="61"/>
      <c r="J89" s="62"/>
      <c r="K89" s="82">
        <f>SUM(K83:N88)</f>
        <v>0</v>
      </c>
      <c r="L89" s="93"/>
      <c r="M89" s="93"/>
      <c r="N89" s="94"/>
    </row>
    <row r="90" spans="1:22" ht="12" customHeight="1">
      <c r="A90" s="33" t="s">
        <v>13</v>
      </c>
      <c r="B90" s="2"/>
      <c r="C90" s="2"/>
      <c r="D90" s="2"/>
      <c r="E90" s="2"/>
      <c r="F90" s="2"/>
      <c r="G90" s="2"/>
      <c r="H90" s="2"/>
      <c r="I90" s="2"/>
      <c r="J90" s="2"/>
      <c r="K90" s="2"/>
      <c r="L90" s="2"/>
      <c r="M90" s="2"/>
      <c r="N90" s="2"/>
    </row>
    <row r="91" spans="1:22" ht="15" customHeight="1">
      <c r="A91" s="34">
        <v>5</v>
      </c>
      <c r="B91" s="84" t="s">
        <v>47</v>
      </c>
      <c r="C91" s="61"/>
      <c r="D91" s="61"/>
      <c r="E91" s="61"/>
      <c r="F91" s="61"/>
      <c r="G91" s="61"/>
      <c r="H91" s="61"/>
      <c r="I91" s="61"/>
      <c r="J91" s="61"/>
      <c r="K91" s="61"/>
      <c r="L91" s="61"/>
      <c r="M91" s="61"/>
      <c r="N91" s="62"/>
    </row>
    <row r="92" spans="1:22" ht="15" customHeight="1">
      <c r="A92" s="15" t="s">
        <v>6</v>
      </c>
      <c r="B92" s="85" t="s">
        <v>7</v>
      </c>
      <c r="C92" s="61"/>
      <c r="D92" s="81" t="s">
        <v>8</v>
      </c>
      <c r="E92" s="62"/>
      <c r="F92" s="81" t="s">
        <v>9</v>
      </c>
      <c r="G92" s="62"/>
      <c r="H92" s="81" t="s">
        <v>97</v>
      </c>
      <c r="I92" s="61"/>
      <c r="J92" s="62"/>
      <c r="K92" s="81" t="s">
        <v>10</v>
      </c>
      <c r="L92" s="61"/>
      <c r="M92" s="61"/>
      <c r="N92" s="62"/>
    </row>
    <row r="93" spans="1:22" ht="111" customHeight="1">
      <c r="A93" s="43">
        <v>5.01</v>
      </c>
      <c r="B93" s="113" t="s">
        <v>55</v>
      </c>
      <c r="C93" s="61"/>
      <c r="D93" s="112"/>
      <c r="E93" s="62"/>
      <c r="F93" s="112"/>
      <c r="G93" s="62"/>
      <c r="H93" s="112"/>
      <c r="I93" s="61"/>
      <c r="J93" s="62"/>
      <c r="K93" s="112"/>
      <c r="L93" s="61"/>
      <c r="M93" s="61"/>
      <c r="N93" s="62"/>
    </row>
    <row r="94" spans="1:22" ht="14.25" customHeight="1">
      <c r="A94" s="37"/>
      <c r="B94" s="112"/>
      <c r="C94" s="61"/>
      <c r="D94" s="60" t="s">
        <v>11</v>
      </c>
      <c r="E94" s="62"/>
      <c r="F94" s="97">
        <v>3.5</v>
      </c>
      <c r="G94" s="64"/>
      <c r="H94" s="96"/>
      <c r="I94" s="69"/>
      <c r="J94" s="70"/>
      <c r="K94" s="96">
        <f>+H94*F94</f>
        <v>0</v>
      </c>
      <c r="L94" s="69"/>
      <c r="M94" s="69"/>
      <c r="N94" s="70"/>
    </row>
    <row r="95" spans="1:22" ht="15" customHeight="1">
      <c r="A95" s="34">
        <v>5</v>
      </c>
      <c r="B95" s="84" t="s">
        <v>47</v>
      </c>
      <c r="C95" s="61"/>
      <c r="D95" s="83"/>
      <c r="E95" s="62"/>
      <c r="F95" s="84" t="s">
        <v>83</v>
      </c>
      <c r="G95" s="61"/>
      <c r="H95" s="61"/>
      <c r="I95" s="61"/>
      <c r="J95" s="62"/>
      <c r="K95" s="82">
        <f>SUM(K93:N94)</f>
        <v>0</v>
      </c>
      <c r="L95" s="93"/>
      <c r="M95" s="93"/>
      <c r="N95" s="94"/>
    </row>
    <row r="96" spans="1:22" ht="9.75" customHeight="1">
      <c r="A96" s="33" t="s">
        <v>13</v>
      </c>
      <c r="B96" s="2"/>
      <c r="C96" s="2"/>
      <c r="D96" s="2"/>
      <c r="E96" s="2"/>
      <c r="F96" s="2"/>
      <c r="G96" s="2"/>
      <c r="H96" s="2"/>
      <c r="I96" s="2"/>
      <c r="J96" s="2"/>
      <c r="K96" s="2"/>
      <c r="L96" s="2"/>
      <c r="M96" s="2"/>
      <c r="N96" s="2"/>
    </row>
    <row r="97" spans="1:14" ht="15" customHeight="1">
      <c r="A97" s="52"/>
      <c r="B97" s="118" t="s">
        <v>88</v>
      </c>
      <c r="C97" s="119"/>
      <c r="D97" s="119"/>
      <c r="E97" s="119"/>
      <c r="F97" s="119"/>
      <c r="G97" s="119"/>
      <c r="H97" s="119"/>
      <c r="I97" s="119"/>
      <c r="J97" s="120"/>
      <c r="K97" s="121">
        <f>K10+K47+K78+K89+K95</f>
        <v>0</v>
      </c>
      <c r="L97" s="122"/>
      <c r="M97" s="122"/>
      <c r="N97" s="123"/>
    </row>
    <row r="98" spans="1:14" ht="15" customHeight="1">
      <c r="A98" s="2"/>
      <c r="B98" s="2"/>
      <c r="C98" s="2"/>
      <c r="D98" s="2"/>
      <c r="E98" s="2"/>
      <c r="F98" s="2"/>
      <c r="G98" s="2"/>
      <c r="H98" s="2"/>
      <c r="I98" s="2"/>
      <c r="J98" s="2"/>
      <c r="K98" s="2"/>
      <c r="L98" s="2"/>
      <c r="M98" s="2"/>
      <c r="N98" s="2"/>
    </row>
    <row r="99" spans="1:14" ht="12" customHeight="1">
      <c r="A99" s="131" t="s">
        <v>95</v>
      </c>
      <c r="B99" s="131"/>
      <c r="C99" s="131"/>
      <c r="D99" s="131"/>
      <c r="E99" s="131"/>
      <c r="F99" s="131"/>
      <c r="G99" s="131"/>
      <c r="H99" s="131"/>
      <c r="I99" s="131"/>
      <c r="J99" s="131"/>
      <c r="K99" s="131"/>
      <c r="L99" s="131"/>
      <c r="M99" s="131"/>
      <c r="N99" s="131"/>
    </row>
    <row r="100" spans="1:14" ht="12" customHeight="1">
      <c r="A100" s="132"/>
      <c r="B100" s="132"/>
      <c r="C100" s="132"/>
      <c r="D100" s="132"/>
      <c r="E100" s="132"/>
      <c r="F100" s="132"/>
      <c r="G100" s="132"/>
      <c r="H100" s="132"/>
      <c r="I100" s="132"/>
      <c r="J100" s="132"/>
      <c r="K100" s="132"/>
      <c r="L100" s="132"/>
      <c r="M100" s="132"/>
      <c r="N100" s="132"/>
    </row>
    <row r="101" spans="1:14" ht="12" customHeight="1">
      <c r="A101" s="44">
        <v>1</v>
      </c>
      <c r="B101" s="115" t="s">
        <v>48</v>
      </c>
      <c r="C101" s="116"/>
      <c r="D101" s="116"/>
      <c r="E101" s="116"/>
      <c r="F101" s="116"/>
      <c r="G101" s="117"/>
      <c r="H101" s="115"/>
      <c r="I101" s="116"/>
      <c r="J101" s="117"/>
      <c r="K101" s="133">
        <f>+K10</f>
        <v>0</v>
      </c>
      <c r="L101" s="134"/>
      <c r="M101" s="134"/>
      <c r="N101" s="135"/>
    </row>
    <row r="102" spans="1:14" ht="12" customHeight="1">
      <c r="A102" s="45">
        <v>2</v>
      </c>
      <c r="B102" s="128" t="s">
        <v>49</v>
      </c>
      <c r="C102" s="129"/>
      <c r="D102" s="129"/>
      <c r="E102" s="129"/>
      <c r="F102" s="129"/>
      <c r="G102" s="130"/>
      <c r="H102" s="128"/>
      <c r="I102" s="129"/>
      <c r="J102" s="130"/>
      <c r="K102" s="136">
        <f>+K47</f>
        <v>0</v>
      </c>
      <c r="L102" s="137"/>
      <c r="M102" s="137"/>
      <c r="N102" s="138"/>
    </row>
    <row r="103" spans="1:14" ht="12" customHeight="1">
      <c r="A103" s="46">
        <v>3</v>
      </c>
      <c r="B103" s="71" t="s">
        <v>2</v>
      </c>
      <c r="C103" s="139"/>
      <c r="D103" s="139"/>
      <c r="E103" s="139"/>
      <c r="F103" s="139"/>
      <c r="G103" s="140"/>
      <c r="H103" s="112"/>
      <c r="I103" s="141"/>
      <c r="J103" s="142"/>
      <c r="K103" s="143">
        <f>+K78</f>
        <v>0</v>
      </c>
      <c r="L103" s="144"/>
      <c r="M103" s="144"/>
      <c r="N103" s="145"/>
    </row>
    <row r="104" spans="1:14" ht="12" customHeight="1">
      <c r="A104" s="46">
        <v>4</v>
      </c>
      <c r="B104" s="71" t="s">
        <v>50</v>
      </c>
      <c r="C104" s="139"/>
      <c r="D104" s="139"/>
      <c r="E104" s="139"/>
      <c r="F104" s="139"/>
      <c r="G104" s="140"/>
      <c r="H104" s="112"/>
      <c r="I104" s="141"/>
      <c r="J104" s="142"/>
      <c r="K104" s="143">
        <f>+K89</f>
        <v>0</v>
      </c>
      <c r="L104" s="144"/>
      <c r="M104" s="144"/>
      <c r="N104" s="145"/>
    </row>
    <row r="105" spans="1:14" ht="12" customHeight="1">
      <c r="A105" s="46">
        <v>5</v>
      </c>
      <c r="B105" s="71" t="s">
        <v>51</v>
      </c>
      <c r="C105" s="61"/>
      <c r="D105" s="61"/>
      <c r="E105" s="61"/>
      <c r="F105" s="61"/>
      <c r="G105" s="62"/>
      <c r="H105" s="112"/>
      <c r="I105" s="61"/>
      <c r="J105" s="62"/>
      <c r="K105" s="143">
        <f>+K95</f>
        <v>0</v>
      </c>
      <c r="L105" s="61"/>
      <c r="M105" s="61"/>
      <c r="N105" s="62"/>
    </row>
    <row r="106" spans="1:14" ht="14.25" customHeight="1">
      <c r="A106" s="14"/>
      <c r="B106" s="147" t="s">
        <v>88</v>
      </c>
      <c r="C106" s="61"/>
      <c r="D106" s="61"/>
      <c r="E106" s="61"/>
      <c r="F106" s="61"/>
      <c r="G106" s="61"/>
      <c r="H106" s="61"/>
      <c r="I106" s="61"/>
      <c r="J106" s="62"/>
      <c r="K106" s="124">
        <f>SUM(K101:N105)</f>
        <v>0</v>
      </c>
      <c r="L106" s="125"/>
      <c r="M106" s="125"/>
      <c r="N106" s="126"/>
    </row>
    <row r="107" spans="1:14" ht="12.75" customHeight="1">
      <c r="A107" s="4"/>
      <c r="B107" s="6"/>
      <c r="C107" s="5"/>
      <c r="D107" s="5"/>
      <c r="E107" s="5"/>
      <c r="F107" s="5"/>
      <c r="G107" s="5"/>
      <c r="H107" s="5"/>
      <c r="I107" s="5"/>
      <c r="J107" s="5"/>
      <c r="K107" s="7"/>
      <c r="L107" s="5"/>
      <c r="M107" s="5"/>
      <c r="N107" s="5"/>
    </row>
    <row r="108" spans="1:14" ht="20.100000000000001" customHeight="1">
      <c r="A108" s="146"/>
      <c r="B108" s="146"/>
      <c r="C108" s="8"/>
      <c r="D108" s="58" t="s">
        <v>89</v>
      </c>
      <c r="E108" s="58"/>
      <c r="F108" s="58"/>
      <c r="G108" s="58"/>
      <c r="H108" s="58"/>
      <c r="I108" s="58"/>
      <c r="J108" s="58"/>
      <c r="K108" s="127">
        <f>K106*0.2</f>
        <v>0</v>
      </c>
      <c r="L108" s="127"/>
      <c r="M108" s="127"/>
      <c r="N108" s="127"/>
    </row>
    <row r="109" spans="1:14" ht="20.100000000000001" customHeight="1">
      <c r="A109" s="1" t="s">
        <v>3</v>
      </c>
      <c r="D109" s="58" t="s">
        <v>90</v>
      </c>
      <c r="E109" s="58"/>
      <c r="F109" s="58"/>
      <c r="G109" s="58"/>
      <c r="H109" s="58"/>
      <c r="I109" s="58"/>
      <c r="J109" s="58"/>
      <c r="K109" s="56">
        <f>SUM(K106:K108)</f>
        <v>0</v>
      </c>
      <c r="L109" s="57"/>
      <c r="M109" s="57"/>
      <c r="N109" s="57"/>
    </row>
    <row r="110" spans="1:14" ht="20.100000000000001" customHeight="1">
      <c r="A110" s="1"/>
      <c r="D110" s="53"/>
      <c r="E110" s="53"/>
      <c r="F110" s="53"/>
      <c r="G110" s="53"/>
      <c r="H110" s="53"/>
      <c r="I110" s="53"/>
      <c r="J110" s="53"/>
      <c r="K110" s="54"/>
      <c r="L110" s="55"/>
      <c r="M110" s="55"/>
      <c r="N110" s="55"/>
    </row>
    <row r="111" spans="1:14" ht="15" customHeight="1">
      <c r="A111" s="34">
        <v>6</v>
      </c>
      <c r="B111" s="84" t="s">
        <v>92</v>
      </c>
      <c r="C111" s="61"/>
      <c r="D111" s="61"/>
      <c r="E111" s="61"/>
      <c r="F111" s="61"/>
      <c r="G111" s="61"/>
      <c r="H111" s="61"/>
      <c r="I111" s="61"/>
      <c r="J111" s="61"/>
      <c r="K111" s="61"/>
      <c r="L111" s="61"/>
      <c r="M111" s="61"/>
      <c r="N111" s="62"/>
    </row>
    <row r="112" spans="1:14" ht="15" customHeight="1">
      <c r="A112" s="51" t="s">
        <v>6</v>
      </c>
      <c r="B112" s="85" t="s">
        <v>7</v>
      </c>
      <c r="C112" s="61"/>
      <c r="D112" s="81" t="s">
        <v>8</v>
      </c>
      <c r="E112" s="62"/>
      <c r="F112" s="81" t="s">
        <v>9</v>
      </c>
      <c r="G112" s="62"/>
      <c r="H112" s="81" t="s">
        <v>97</v>
      </c>
      <c r="I112" s="61"/>
      <c r="J112" s="62"/>
      <c r="K112" s="81" t="s">
        <v>10</v>
      </c>
      <c r="L112" s="61"/>
      <c r="M112" s="61"/>
      <c r="N112" s="62"/>
    </row>
    <row r="113" spans="1:14" ht="64.5" customHeight="1">
      <c r="A113" s="43">
        <v>6.01</v>
      </c>
      <c r="B113" s="113" t="s">
        <v>94</v>
      </c>
      <c r="C113" s="61"/>
      <c r="D113" s="112"/>
      <c r="E113" s="62"/>
      <c r="F113" s="112"/>
      <c r="G113" s="62"/>
      <c r="H113" s="112"/>
      <c r="I113" s="61"/>
      <c r="J113" s="62"/>
      <c r="K113" s="112"/>
      <c r="L113" s="61"/>
      <c r="M113" s="61"/>
      <c r="N113" s="62"/>
    </row>
    <row r="114" spans="1:14" ht="14.25" customHeight="1">
      <c r="A114" s="37"/>
      <c r="B114" s="112"/>
      <c r="C114" s="61"/>
      <c r="D114" s="60" t="s">
        <v>15</v>
      </c>
      <c r="E114" s="62"/>
      <c r="F114" s="97">
        <v>74</v>
      </c>
      <c r="G114" s="64"/>
      <c r="H114" s="96"/>
      <c r="I114" s="69"/>
      <c r="J114" s="70"/>
      <c r="K114" s="96">
        <f>+H114*F114</f>
        <v>0</v>
      </c>
      <c r="L114" s="69"/>
      <c r="M114" s="69"/>
      <c r="N114" s="70"/>
    </row>
    <row r="115" spans="1:14" ht="15" customHeight="1">
      <c r="A115" s="34">
        <v>6</v>
      </c>
      <c r="B115" s="84" t="s">
        <v>92</v>
      </c>
      <c r="C115" s="61"/>
      <c r="D115" s="83"/>
      <c r="E115" s="62"/>
      <c r="F115" s="84" t="s">
        <v>93</v>
      </c>
      <c r="G115" s="61"/>
      <c r="H115" s="61"/>
      <c r="I115" s="61"/>
      <c r="J115" s="62"/>
      <c r="K115" s="82">
        <f>SUM(K113:N114)</f>
        <v>0</v>
      </c>
      <c r="L115" s="93"/>
      <c r="M115" s="93"/>
      <c r="N115" s="94"/>
    </row>
    <row r="116" spans="1:14" ht="9.75" customHeight="1">
      <c r="A116" s="33" t="s">
        <v>13</v>
      </c>
      <c r="B116" s="2"/>
      <c r="C116" s="2"/>
      <c r="D116" s="2"/>
      <c r="E116" s="2"/>
      <c r="F116" s="2"/>
      <c r="G116" s="2"/>
      <c r="H116" s="2"/>
      <c r="I116" s="2"/>
      <c r="J116" s="2"/>
      <c r="K116" s="2"/>
      <c r="L116" s="2"/>
      <c r="M116" s="2"/>
      <c r="N116" s="2"/>
    </row>
    <row r="117" spans="1:14" ht="15" customHeight="1">
      <c r="A117" s="52"/>
      <c r="B117" s="118" t="s">
        <v>92</v>
      </c>
      <c r="C117" s="119"/>
      <c r="D117" s="119"/>
      <c r="E117" s="119"/>
      <c r="F117" s="119"/>
      <c r="G117" s="119"/>
      <c r="H117" s="119"/>
      <c r="I117" s="119"/>
      <c r="J117" s="120"/>
      <c r="K117" s="121">
        <f>K115</f>
        <v>0</v>
      </c>
      <c r="L117" s="122"/>
      <c r="M117" s="122"/>
      <c r="N117" s="123"/>
    </row>
    <row r="118" spans="1:14" ht="20.100000000000001" customHeight="1">
      <c r="A118" s="1"/>
      <c r="D118" s="53"/>
      <c r="E118" s="53"/>
      <c r="F118" s="53"/>
      <c r="G118" s="53"/>
      <c r="H118" s="53"/>
      <c r="I118" s="53"/>
      <c r="J118" s="53"/>
      <c r="K118" s="54"/>
      <c r="L118" s="55"/>
      <c r="M118" s="55"/>
      <c r="N118" s="55"/>
    </row>
    <row r="119" spans="1:14" ht="12" customHeight="1">
      <c r="A119" s="131" t="s">
        <v>96</v>
      </c>
      <c r="B119" s="131"/>
      <c r="C119" s="131"/>
      <c r="D119" s="131"/>
      <c r="E119" s="131"/>
      <c r="F119" s="131"/>
      <c r="G119" s="131"/>
      <c r="H119" s="131"/>
      <c r="I119" s="131"/>
      <c r="J119" s="131"/>
      <c r="K119" s="131"/>
      <c r="L119" s="131"/>
      <c r="M119" s="131"/>
      <c r="N119" s="131"/>
    </row>
    <row r="120" spans="1:14" ht="12" customHeight="1">
      <c r="A120" s="132"/>
      <c r="B120" s="132"/>
      <c r="C120" s="132"/>
      <c r="D120" s="132"/>
      <c r="E120" s="132"/>
      <c r="F120" s="132"/>
      <c r="G120" s="132"/>
      <c r="H120" s="132"/>
      <c r="I120" s="132"/>
      <c r="J120" s="132"/>
      <c r="K120" s="132"/>
      <c r="L120" s="132"/>
      <c r="M120" s="132"/>
      <c r="N120" s="132"/>
    </row>
    <row r="121" spans="1:14" ht="12" customHeight="1">
      <c r="A121" s="46">
        <v>6</v>
      </c>
      <c r="B121" s="71" t="s">
        <v>92</v>
      </c>
      <c r="C121" s="61"/>
      <c r="D121" s="61"/>
      <c r="E121" s="61"/>
      <c r="F121" s="61"/>
      <c r="G121" s="62"/>
      <c r="H121" s="112"/>
      <c r="I121" s="61"/>
      <c r="J121" s="62"/>
      <c r="K121" s="143">
        <f>+K115</f>
        <v>0</v>
      </c>
      <c r="L121" s="61"/>
      <c r="M121" s="61"/>
      <c r="N121" s="62"/>
    </row>
    <row r="122" spans="1:14" ht="12.75" customHeight="1">
      <c r="A122" s="50"/>
      <c r="B122" s="6"/>
      <c r="C122" s="5"/>
      <c r="D122" s="5"/>
      <c r="E122" s="5"/>
      <c r="F122" s="5"/>
      <c r="G122" s="5"/>
      <c r="H122" s="5"/>
      <c r="I122" s="5"/>
      <c r="J122" s="5"/>
      <c r="K122" s="7"/>
      <c r="L122" s="5"/>
      <c r="M122" s="5"/>
      <c r="N122" s="5"/>
    </row>
    <row r="123" spans="1:14" ht="20.100000000000001" customHeight="1">
      <c r="A123" s="146"/>
      <c r="B123" s="146"/>
      <c r="C123" s="8"/>
      <c r="D123" s="58" t="s">
        <v>89</v>
      </c>
      <c r="E123" s="58"/>
      <c r="F123" s="58"/>
      <c r="G123" s="58"/>
      <c r="H123" s="58"/>
      <c r="I123" s="58"/>
      <c r="J123" s="58"/>
      <c r="K123" s="127">
        <f>K121*0.2</f>
        <v>0</v>
      </c>
      <c r="L123" s="127"/>
      <c r="M123" s="127"/>
      <c r="N123" s="127"/>
    </row>
    <row r="124" spans="1:14" ht="20.100000000000001" customHeight="1">
      <c r="A124" s="1" t="s">
        <v>3</v>
      </c>
      <c r="D124" s="58" t="s">
        <v>90</v>
      </c>
      <c r="E124" s="58"/>
      <c r="F124" s="58"/>
      <c r="G124" s="58"/>
      <c r="H124" s="58"/>
      <c r="I124" s="58"/>
      <c r="J124" s="58"/>
      <c r="K124" s="56">
        <f>SUM(K121:K123)</f>
        <v>0</v>
      </c>
      <c r="L124" s="57"/>
      <c r="M124" s="57"/>
      <c r="N124" s="57"/>
    </row>
    <row r="125" spans="1:14" ht="20.100000000000001" customHeight="1">
      <c r="A125" s="1"/>
      <c r="D125" s="53"/>
      <c r="E125" s="53"/>
      <c r="F125" s="53"/>
      <c r="G125" s="53"/>
      <c r="H125" s="53"/>
      <c r="I125" s="53"/>
      <c r="J125" s="53"/>
      <c r="K125" s="54"/>
      <c r="L125" s="55"/>
      <c r="M125" s="55"/>
      <c r="N125" s="55"/>
    </row>
    <row r="126" spans="1:14" ht="20.100000000000001" customHeight="1">
      <c r="A126" s="1"/>
      <c r="D126" s="53"/>
      <c r="E126" s="53"/>
      <c r="F126" s="53"/>
      <c r="G126" s="53"/>
      <c r="H126" s="53"/>
      <c r="I126" s="53"/>
      <c r="J126" s="53"/>
      <c r="K126" s="54"/>
      <c r="L126" s="55"/>
      <c r="M126" s="55"/>
      <c r="N126" s="55"/>
    </row>
    <row r="127" spans="1:14" ht="15" customHeight="1">
      <c r="D127" s="9"/>
      <c r="E127" s="10"/>
      <c r="F127" s="11"/>
      <c r="G127" s="12"/>
      <c r="H127" s="13"/>
    </row>
    <row r="128" spans="1:14" ht="15" customHeight="1">
      <c r="D128" s="9"/>
      <c r="E128" s="10"/>
      <c r="F128" s="59"/>
      <c r="G128" s="59"/>
      <c r="H128" s="59"/>
      <c r="I128" s="59"/>
      <c r="J128" s="59"/>
      <c r="K128" s="59"/>
      <c r="L128" s="59"/>
      <c r="M128" s="59"/>
      <c r="N128" s="59"/>
    </row>
  </sheetData>
  <mergeCells count="472">
    <mergeCell ref="D124:J124"/>
    <mergeCell ref="K124:N124"/>
    <mergeCell ref="B121:G121"/>
    <mergeCell ref="H121:J121"/>
    <mergeCell ref="K121:N121"/>
    <mergeCell ref="A123:B123"/>
    <mergeCell ref="D123:J123"/>
    <mergeCell ref="K123:N123"/>
    <mergeCell ref="A119:N119"/>
    <mergeCell ref="A120:N120"/>
    <mergeCell ref="B115:C115"/>
    <mergeCell ref="D115:E115"/>
    <mergeCell ref="F115:J115"/>
    <mergeCell ref="K102:N102"/>
    <mergeCell ref="B117:J117"/>
    <mergeCell ref="K117:N117"/>
    <mergeCell ref="D113:E113"/>
    <mergeCell ref="F113:G113"/>
    <mergeCell ref="H113:J113"/>
    <mergeCell ref="K113:N113"/>
    <mergeCell ref="B114:C114"/>
    <mergeCell ref="D114:E114"/>
    <mergeCell ref="F114:G114"/>
    <mergeCell ref="B103:G103"/>
    <mergeCell ref="H103:J103"/>
    <mergeCell ref="K103:N103"/>
    <mergeCell ref="B104:G104"/>
    <mergeCell ref="H104:J104"/>
    <mergeCell ref="K104:N104"/>
    <mergeCell ref="A108:B108"/>
    <mergeCell ref="B105:G105"/>
    <mergeCell ref="H105:J105"/>
    <mergeCell ref="K105:N105"/>
    <mergeCell ref="B106:J106"/>
    <mergeCell ref="H101:J101"/>
    <mergeCell ref="K101:N101"/>
    <mergeCell ref="B45:C45"/>
    <mergeCell ref="D45:E45"/>
    <mergeCell ref="F45:G45"/>
    <mergeCell ref="H45:J45"/>
    <mergeCell ref="K45:N45"/>
    <mergeCell ref="B46:C46"/>
    <mergeCell ref="D46:E46"/>
    <mergeCell ref="F46:G46"/>
    <mergeCell ref="H46:J46"/>
    <mergeCell ref="K46:N46"/>
    <mergeCell ref="F92:G92"/>
    <mergeCell ref="K51:N51"/>
    <mergeCell ref="K52:N52"/>
    <mergeCell ref="D53:E53"/>
    <mergeCell ref="F53:G53"/>
    <mergeCell ref="H53:J53"/>
    <mergeCell ref="K53:N53"/>
    <mergeCell ref="F57:G57"/>
    <mergeCell ref="H57:J57"/>
    <mergeCell ref="B49:N49"/>
    <mergeCell ref="B50:C50"/>
    <mergeCell ref="D50:E50"/>
    <mergeCell ref="K106:N106"/>
    <mergeCell ref="K108:N108"/>
    <mergeCell ref="B102:G102"/>
    <mergeCell ref="H102:J102"/>
    <mergeCell ref="K115:N115"/>
    <mergeCell ref="A99:N99"/>
    <mergeCell ref="A100:N100"/>
    <mergeCell ref="F50:G50"/>
    <mergeCell ref="H50:J50"/>
    <mergeCell ref="B53:C53"/>
    <mergeCell ref="B54:C54"/>
    <mergeCell ref="D54:E54"/>
    <mergeCell ref="F54:G54"/>
    <mergeCell ref="H54:J54"/>
    <mergeCell ref="K54:N54"/>
    <mergeCell ref="B57:C57"/>
    <mergeCell ref="D57:E57"/>
    <mergeCell ref="B60:C60"/>
    <mergeCell ref="B55:C55"/>
    <mergeCell ref="D55:E55"/>
    <mergeCell ref="F55:G55"/>
    <mergeCell ref="H55:J55"/>
    <mergeCell ref="K55:N55"/>
    <mergeCell ref="D92:E92"/>
    <mergeCell ref="B51:C51"/>
    <mergeCell ref="D51:E51"/>
    <mergeCell ref="F51:G51"/>
    <mergeCell ref="H51:J51"/>
    <mergeCell ref="B52:C52"/>
    <mergeCell ref="D52:E52"/>
    <mergeCell ref="F52:G52"/>
    <mergeCell ref="H52:J52"/>
    <mergeCell ref="H56:J56"/>
    <mergeCell ref="K57:N57"/>
    <mergeCell ref="K92:N92"/>
    <mergeCell ref="H58:J58"/>
    <mergeCell ref="K58:N58"/>
    <mergeCell ref="B92:C92"/>
    <mergeCell ref="B89:C89"/>
    <mergeCell ref="K89:N89"/>
    <mergeCell ref="K82:N82"/>
    <mergeCell ref="K84:N84"/>
    <mergeCell ref="F87:G87"/>
    <mergeCell ref="H87:J87"/>
    <mergeCell ref="K87:N87"/>
    <mergeCell ref="B82:C82"/>
    <mergeCell ref="D82:E82"/>
    <mergeCell ref="F82:G82"/>
    <mergeCell ref="B58:C58"/>
    <mergeCell ref="D58:E58"/>
    <mergeCell ref="F58:G58"/>
    <mergeCell ref="D85:E85"/>
    <mergeCell ref="F85:G85"/>
    <mergeCell ref="H85:J85"/>
    <mergeCell ref="H82:J82"/>
    <mergeCell ref="B86:E86"/>
    <mergeCell ref="F86:G86"/>
    <mergeCell ref="H86:J86"/>
    <mergeCell ref="B101:G101"/>
    <mergeCell ref="H114:J114"/>
    <mergeCell ref="K114:N114"/>
    <mergeCell ref="F93:G93"/>
    <mergeCell ref="D94:E94"/>
    <mergeCell ref="F94:G94"/>
    <mergeCell ref="H94:J94"/>
    <mergeCell ref="B97:J97"/>
    <mergeCell ref="K97:N97"/>
    <mergeCell ref="B94:C94"/>
    <mergeCell ref="H93:J93"/>
    <mergeCell ref="K93:N93"/>
    <mergeCell ref="B93:C93"/>
    <mergeCell ref="D93:E93"/>
    <mergeCell ref="F95:J95"/>
    <mergeCell ref="K95:N95"/>
    <mergeCell ref="B95:C95"/>
    <mergeCell ref="B111:N111"/>
    <mergeCell ref="B112:C112"/>
    <mergeCell ref="D112:E112"/>
    <mergeCell ref="F112:G112"/>
    <mergeCell ref="H112:J112"/>
    <mergeCell ref="K112:N112"/>
    <mergeCell ref="B113:C113"/>
    <mergeCell ref="D95:E95"/>
    <mergeCell ref="D29:E29"/>
    <mergeCell ref="B37:C37"/>
    <mergeCell ref="D37:E37"/>
    <mergeCell ref="D38:E38"/>
    <mergeCell ref="B39:C39"/>
    <mergeCell ref="D39:E39"/>
    <mergeCell ref="B40:C40"/>
    <mergeCell ref="D40:E40"/>
    <mergeCell ref="D60:E60"/>
    <mergeCell ref="B56:C56"/>
    <mergeCell ref="D56:E56"/>
    <mergeCell ref="B91:N91"/>
    <mergeCell ref="K94:N94"/>
    <mergeCell ref="K50:N50"/>
    <mergeCell ref="D89:E89"/>
    <mergeCell ref="F89:J89"/>
    <mergeCell ref="K44:N44"/>
    <mergeCell ref="K41:N41"/>
    <mergeCell ref="K42:N42"/>
    <mergeCell ref="K43:N43"/>
    <mergeCell ref="F56:G56"/>
    <mergeCell ref="K56:N56"/>
    <mergeCell ref="H32:J32"/>
    <mergeCell ref="H92:J92"/>
    <mergeCell ref="K31:N31"/>
    <mergeCell ref="K29:N29"/>
    <mergeCell ref="K30:N30"/>
    <mergeCell ref="K33:N33"/>
    <mergeCell ref="K32:N32"/>
    <mergeCell ref="F29:G29"/>
    <mergeCell ref="F30:G30"/>
    <mergeCell ref="K47:N47"/>
    <mergeCell ref="F40:G40"/>
    <mergeCell ref="H40:J40"/>
    <mergeCell ref="H38:J38"/>
    <mergeCell ref="K38:N38"/>
    <mergeCell ref="K40:N40"/>
    <mergeCell ref="H39:J39"/>
    <mergeCell ref="K39:N39"/>
    <mergeCell ref="H34:J34"/>
    <mergeCell ref="K34:N34"/>
    <mergeCell ref="H35:J35"/>
    <mergeCell ref="H41:J41"/>
    <mergeCell ref="K72:N72"/>
    <mergeCell ref="K71:N71"/>
    <mergeCell ref="K70:N70"/>
    <mergeCell ref="H21:J21"/>
    <mergeCell ref="K21:N21"/>
    <mergeCell ref="B25:C25"/>
    <mergeCell ref="D25:E25"/>
    <mergeCell ref="D26:E26"/>
    <mergeCell ref="D27:E27"/>
    <mergeCell ref="B30:C30"/>
    <mergeCell ref="H26:J26"/>
    <mergeCell ref="K26:N26"/>
    <mergeCell ref="H27:J27"/>
    <mergeCell ref="K27:N27"/>
    <mergeCell ref="B29:C29"/>
    <mergeCell ref="H30:J30"/>
    <mergeCell ref="F25:G25"/>
    <mergeCell ref="K15:N15"/>
    <mergeCell ref="H16:J16"/>
    <mergeCell ref="K16:N16"/>
    <mergeCell ref="B22:C22"/>
    <mergeCell ref="D22:E22"/>
    <mergeCell ref="B19:C19"/>
    <mergeCell ref="D19:E19"/>
    <mergeCell ref="H25:J25"/>
    <mergeCell ref="K25:N25"/>
    <mergeCell ref="H22:J22"/>
    <mergeCell ref="K22:N22"/>
    <mergeCell ref="K19:N19"/>
    <mergeCell ref="D21:E21"/>
    <mergeCell ref="H23:J23"/>
    <mergeCell ref="K23:N23"/>
    <mergeCell ref="B24:C24"/>
    <mergeCell ref="B20:C20"/>
    <mergeCell ref="B18:C18"/>
    <mergeCell ref="D18:E18"/>
    <mergeCell ref="B21:C21"/>
    <mergeCell ref="K17:N17"/>
    <mergeCell ref="H18:J18"/>
    <mergeCell ref="K18:N18"/>
    <mergeCell ref="K24:N24"/>
    <mergeCell ref="H14:J14"/>
    <mergeCell ref="B14:C14"/>
    <mergeCell ref="D14:E14"/>
    <mergeCell ref="F16:G16"/>
    <mergeCell ref="H17:J17"/>
    <mergeCell ref="B15:C15"/>
    <mergeCell ref="B16:C16"/>
    <mergeCell ref="D15:E15"/>
    <mergeCell ref="D16:E16"/>
    <mergeCell ref="B17:C17"/>
    <mergeCell ref="D17:E17"/>
    <mergeCell ref="H15:J15"/>
    <mergeCell ref="B42:C42"/>
    <mergeCell ref="D42:E42"/>
    <mergeCell ref="B43:C43"/>
    <mergeCell ref="D43:E43"/>
    <mergeCell ref="F43:G43"/>
    <mergeCell ref="H43:J43"/>
    <mergeCell ref="B44:C44"/>
    <mergeCell ref="D44:E44"/>
    <mergeCell ref="F44:G44"/>
    <mergeCell ref="H44:J44"/>
    <mergeCell ref="F42:G42"/>
    <mergeCell ref="H42:J42"/>
    <mergeCell ref="B33:C33"/>
    <mergeCell ref="D33:E33"/>
    <mergeCell ref="B31:C31"/>
    <mergeCell ref="B32:C32"/>
    <mergeCell ref="B5:C5"/>
    <mergeCell ref="B6:C6"/>
    <mergeCell ref="B8:C8"/>
    <mergeCell ref="B7:C7"/>
    <mergeCell ref="D8:E8"/>
    <mergeCell ref="B9:C9"/>
    <mergeCell ref="D9:E9"/>
    <mergeCell ref="B10:C10"/>
    <mergeCell ref="D10:E10"/>
    <mergeCell ref="D5:E5"/>
    <mergeCell ref="D6:E6"/>
    <mergeCell ref="D7:E7"/>
    <mergeCell ref="B13:C13"/>
    <mergeCell ref="D13:E13"/>
    <mergeCell ref="D30:E30"/>
    <mergeCell ref="D31:E31"/>
    <mergeCell ref="D32:E32"/>
    <mergeCell ref="D28:E28"/>
    <mergeCell ref="B26:C26"/>
    <mergeCell ref="B38:C38"/>
    <mergeCell ref="B34:C34"/>
    <mergeCell ref="D34:E34"/>
    <mergeCell ref="B35:C35"/>
    <mergeCell ref="D35:E35"/>
    <mergeCell ref="F39:G39"/>
    <mergeCell ref="F38:G38"/>
    <mergeCell ref="F34:G34"/>
    <mergeCell ref="F35:G35"/>
    <mergeCell ref="F37:G37"/>
    <mergeCell ref="B41:C41"/>
    <mergeCell ref="D41:E41"/>
    <mergeCell ref="K37:N37"/>
    <mergeCell ref="H36:J36"/>
    <mergeCell ref="K36:N36"/>
    <mergeCell ref="B4:N4"/>
    <mergeCell ref="F5:G5"/>
    <mergeCell ref="H5:J5"/>
    <mergeCell ref="K5:N5"/>
    <mergeCell ref="H6:J6"/>
    <mergeCell ref="K6:N6"/>
    <mergeCell ref="F22:G22"/>
    <mergeCell ref="H20:J20"/>
    <mergeCell ref="K20:N20"/>
    <mergeCell ref="F20:G20"/>
    <mergeCell ref="F21:G21"/>
    <mergeCell ref="F19:G19"/>
    <mergeCell ref="F18:G18"/>
    <mergeCell ref="F17:G17"/>
    <mergeCell ref="F15:G15"/>
    <mergeCell ref="B12:N12"/>
    <mergeCell ref="F13:G13"/>
    <mergeCell ref="H13:J13"/>
    <mergeCell ref="F8:G8"/>
    <mergeCell ref="K9:N9"/>
    <mergeCell ref="K10:N10"/>
    <mergeCell ref="F6:G6"/>
    <mergeCell ref="B88:E88"/>
    <mergeCell ref="F88:G88"/>
    <mergeCell ref="H88:J88"/>
    <mergeCell ref="K88:N88"/>
    <mergeCell ref="F7:G7"/>
    <mergeCell ref="H7:J7"/>
    <mergeCell ref="K7:N7"/>
    <mergeCell ref="K8:N8"/>
    <mergeCell ref="H9:J9"/>
    <mergeCell ref="F10:J10"/>
    <mergeCell ref="K13:N13"/>
    <mergeCell ref="K14:N14"/>
    <mergeCell ref="F14:G14"/>
    <mergeCell ref="F33:G33"/>
    <mergeCell ref="H33:J33"/>
    <mergeCell ref="H28:J28"/>
    <mergeCell ref="K28:N28"/>
    <mergeCell ref="F41:G41"/>
    <mergeCell ref="F28:G28"/>
    <mergeCell ref="K35:N35"/>
    <mergeCell ref="H37:J37"/>
    <mergeCell ref="H8:J8"/>
    <mergeCell ref="F9:G9"/>
    <mergeCell ref="B47:C47"/>
    <mergeCell ref="D47:E47"/>
    <mergeCell ref="F47:J47"/>
    <mergeCell ref="H19:J19"/>
    <mergeCell ref="D20:E20"/>
    <mergeCell ref="B23:C23"/>
    <mergeCell ref="D23:E23"/>
    <mergeCell ref="D24:E24"/>
    <mergeCell ref="H24:J24"/>
    <mergeCell ref="B27:C27"/>
    <mergeCell ref="B28:C28"/>
    <mergeCell ref="B36:C36"/>
    <mergeCell ref="D36:E36"/>
    <mergeCell ref="F36:G36"/>
    <mergeCell ref="F26:G26"/>
    <mergeCell ref="F27:G27"/>
    <mergeCell ref="F24:G24"/>
    <mergeCell ref="F23:G23"/>
    <mergeCell ref="F31:G31"/>
    <mergeCell ref="H31:J31"/>
    <mergeCell ref="F32:G32"/>
    <mergeCell ref="H29:J29"/>
    <mergeCell ref="B87:C87"/>
    <mergeCell ref="D87:E87"/>
    <mergeCell ref="B85:C85"/>
    <mergeCell ref="K85:N85"/>
    <mergeCell ref="H81:J81"/>
    <mergeCell ref="K78:N78"/>
    <mergeCell ref="B78:C78"/>
    <mergeCell ref="D78:E78"/>
    <mergeCell ref="F78:J78"/>
    <mergeCell ref="B80:N80"/>
    <mergeCell ref="B84:C84"/>
    <mergeCell ref="D84:E84"/>
    <mergeCell ref="B81:C81"/>
    <mergeCell ref="D81:E81"/>
    <mergeCell ref="F81:G81"/>
    <mergeCell ref="K81:N81"/>
    <mergeCell ref="F84:G84"/>
    <mergeCell ref="H84:J84"/>
    <mergeCell ref="H83:J83"/>
    <mergeCell ref="K83:N83"/>
    <mergeCell ref="B83:C83"/>
    <mergeCell ref="D83:E83"/>
    <mergeCell ref="F83:G83"/>
    <mergeCell ref="K86:N86"/>
    <mergeCell ref="B77:C77"/>
    <mergeCell ref="D77:E77"/>
    <mergeCell ref="F77:G77"/>
    <mergeCell ref="H77:J77"/>
    <mergeCell ref="K77:N77"/>
    <mergeCell ref="B75:C75"/>
    <mergeCell ref="D75:E75"/>
    <mergeCell ref="F75:G75"/>
    <mergeCell ref="H75:J75"/>
    <mergeCell ref="K75:N75"/>
    <mergeCell ref="K76:N76"/>
    <mergeCell ref="B76:C76"/>
    <mergeCell ref="D76:E76"/>
    <mergeCell ref="F76:G76"/>
    <mergeCell ref="H76:J76"/>
    <mergeCell ref="B73:C73"/>
    <mergeCell ref="D73:E73"/>
    <mergeCell ref="F73:G73"/>
    <mergeCell ref="H73:J73"/>
    <mergeCell ref="K73:N73"/>
    <mergeCell ref="B74:C74"/>
    <mergeCell ref="D74:E74"/>
    <mergeCell ref="F74:G74"/>
    <mergeCell ref="H74:J74"/>
    <mergeCell ref="K74:N74"/>
    <mergeCell ref="B72:C72"/>
    <mergeCell ref="D72:E72"/>
    <mergeCell ref="F72:G72"/>
    <mergeCell ref="H72:J72"/>
    <mergeCell ref="F71:G71"/>
    <mergeCell ref="H71:J71"/>
    <mergeCell ref="H68:J68"/>
    <mergeCell ref="F69:G69"/>
    <mergeCell ref="H69:J69"/>
    <mergeCell ref="B71:C71"/>
    <mergeCell ref="B70:C70"/>
    <mergeCell ref="D70:E70"/>
    <mergeCell ref="F70:G70"/>
    <mergeCell ref="H70:J70"/>
    <mergeCell ref="D71:E71"/>
    <mergeCell ref="F66:G66"/>
    <mergeCell ref="H66:J66"/>
    <mergeCell ref="K66:N66"/>
    <mergeCell ref="B67:C67"/>
    <mergeCell ref="D67:E67"/>
    <mergeCell ref="F67:G67"/>
    <mergeCell ref="H67:J67"/>
    <mergeCell ref="K67:N67"/>
    <mergeCell ref="B68:C68"/>
    <mergeCell ref="D68:E68"/>
    <mergeCell ref="F68:G68"/>
    <mergeCell ref="H60:J60"/>
    <mergeCell ref="B62:C62"/>
    <mergeCell ref="B61:C61"/>
    <mergeCell ref="D61:E61"/>
    <mergeCell ref="F61:G61"/>
    <mergeCell ref="H61:J61"/>
    <mergeCell ref="K61:N61"/>
    <mergeCell ref="B64:C64"/>
    <mergeCell ref="B59:C59"/>
    <mergeCell ref="D59:E59"/>
    <mergeCell ref="F59:G59"/>
    <mergeCell ref="H59:J59"/>
    <mergeCell ref="K59:N59"/>
    <mergeCell ref="K60:N60"/>
    <mergeCell ref="D62:E62"/>
    <mergeCell ref="F62:G62"/>
    <mergeCell ref="H62:J62"/>
    <mergeCell ref="K62:N62"/>
    <mergeCell ref="F60:G60"/>
    <mergeCell ref="K109:N109"/>
    <mergeCell ref="D108:J108"/>
    <mergeCell ref="D109:J109"/>
    <mergeCell ref="F128:N128"/>
    <mergeCell ref="B63:C63"/>
    <mergeCell ref="D63:E63"/>
    <mergeCell ref="F63:G63"/>
    <mergeCell ref="H63:J63"/>
    <mergeCell ref="D64:E64"/>
    <mergeCell ref="F64:G64"/>
    <mergeCell ref="H64:J64"/>
    <mergeCell ref="K64:N64"/>
    <mergeCell ref="K63:N63"/>
    <mergeCell ref="K68:N68"/>
    <mergeCell ref="K69:N69"/>
    <mergeCell ref="B66:C66"/>
    <mergeCell ref="D66:E66"/>
    <mergeCell ref="B69:C69"/>
    <mergeCell ref="D69:E69"/>
    <mergeCell ref="B65:C65"/>
    <mergeCell ref="D65:E65"/>
    <mergeCell ref="F65:G65"/>
    <mergeCell ref="H65:J65"/>
    <mergeCell ref="K65:N65"/>
  </mergeCells>
  <pageMargins left="1.1023622047244099" right="0.23622047244094499" top="0.23622047244094499" bottom="0.23622047244094499" header="0" footer="0"/>
  <pageSetup paperSize="9" scale="90" orientation="portrait" r:id="rId1"/>
  <rowBreaks count="3" manualBreakCount="3">
    <brk id="38" max="15" man="1"/>
    <brk id="61" max="15" man="1"/>
    <brk id="89"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Sheet1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Slobodan Rakic</cp:lastModifiedBy>
  <cp:lastPrinted>2025-07-30T13:51:44Z</cp:lastPrinted>
  <dcterms:created xsi:type="dcterms:W3CDTF">2023-01-03T15:36:51Z</dcterms:created>
  <dcterms:modified xsi:type="dcterms:W3CDTF">2025-11-20T10:08:31Z</dcterms:modified>
</cp:coreProperties>
</file>